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ne\Documents\MEL\Order Form\"/>
    </mc:Choice>
  </mc:AlternateContent>
  <xr:revisionPtr revIDLastSave="0" documentId="13_ncr:1_{BAA433E8-6A16-417F-9914-B8D59EB20BFD}" xr6:coauthVersionLast="43" xr6:coauthVersionMax="43" xr10:uidLastSave="{00000000-0000-0000-0000-000000000000}"/>
  <bookViews>
    <workbookView xWindow="-120" yWindow="-120" windowWidth="20730" windowHeight="11760" tabRatio="697" xr2:uid="{00000000-000D-0000-FFFF-FFFF00000000}"/>
  </bookViews>
  <sheets>
    <sheet name="Wholesale Order Form P1" sheetId="22" r:id="rId1"/>
    <sheet name="Wholesale Order Form P2" sheetId="25" r:id="rId2"/>
    <sheet name="Wholesale Order Form P3" sheetId="26" r:id="rId3"/>
    <sheet name="Wholesale Order Form P4" sheetId="23" r:id="rId4"/>
    <sheet name="Wholesale Price List - Master" sheetId="24" r:id="rId5"/>
    <sheet name="Wholesale Price List Insert" sheetId="28" r:id="rId6"/>
    <sheet name="Retail Price List Insert" sheetId="27" r:id="rId7"/>
    <sheet name="PAX Kit Color Details" sheetId="8" r:id="rId8"/>
    <sheet name="AB Kit Color Details" sheetId="9" r:id="rId9"/>
  </sheets>
  <definedNames>
    <definedName name="_xlnm.Print_Area" localSheetId="6">'Retail Price List Insert'!$A$1:$J$48</definedName>
    <definedName name="_xlnm.Print_Area" localSheetId="0">'Wholesale Order Form P1'!$A$1:$Q$95</definedName>
    <definedName name="_xlnm.Print_Area" localSheetId="1">'Wholesale Order Form P2'!$A$1:$H$62</definedName>
    <definedName name="_xlnm.Print_Area" localSheetId="2">'Wholesale Order Form P3'!$A$1:$H$86</definedName>
    <definedName name="_xlnm.Print_Area" localSheetId="3">'Wholesale Order Form P4'!$A$1:$K$118</definedName>
    <definedName name="_xlnm.Print_Area" localSheetId="4">'Wholesale Price List - Master'!$A$1:$M$155</definedName>
    <definedName name="_xlnm.Print_Area" localSheetId="5">'Wholesale Price List Insert'!$A$1:$J$48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7" i="23" l="1"/>
  <c r="C108" i="23"/>
  <c r="C109" i="23"/>
  <c r="E109" i="23" s="1"/>
  <c r="C110" i="23"/>
  <c r="E110" i="23" s="1"/>
  <c r="C111" i="23"/>
  <c r="C112" i="23"/>
  <c r="C113" i="23"/>
  <c r="E113" i="23" s="1"/>
  <c r="C114" i="23"/>
  <c r="E114" i="23" s="1"/>
  <c r="E70" i="23"/>
  <c r="E71" i="23"/>
  <c r="E74" i="23"/>
  <c r="E75" i="23"/>
  <c r="E78" i="23"/>
  <c r="E79" i="23"/>
  <c r="E82" i="23"/>
  <c r="E83" i="23"/>
  <c r="E86" i="23"/>
  <c r="E87" i="23"/>
  <c r="E90" i="23"/>
  <c r="E91" i="23"/>
  <c r="E94" i="23"/>
  <c r="E95" i="23"/>
  <c r="E98" i="23"/>
  <c r="E99" i="23"/>
  <c r="E102" i="23"/>
  <c r="E103" i="23"/>
  <c r="E106" i="23"/>
  <c r="E107" i="23"/>
  <c r="E108" i="23"/>
  <c r="E111" i="23"/>
  <c r="E112" i="23"/>
  <c r="D115" i="23"/>
  <c r="C68" i="23"/>
  <c r="E68" i="23" s="1"/>
  <c r="C69" i="23"/>
  <c r="E69" i="23" s="1"/>
  <c r="C70" i="23"/>
  <c r="C71" i="23"/>
  <c r="C72" i="23"/>
  <c r="E72" i="23" s="1"/>
  <c r="C73" i="23"/>
  <c r="E73" i="23" s="1"/>
  <c r="C74" i="23"/>
  <c r="C75" i="23"/>
  <c r="C76" i="23"/>
  <c r="E76" i="23" s="1"/>
  <c r="C77" i="23"/>
  <c r="E77" i="23" s="1"/>
  <c r="C78" i="23"/>
  <c r="C79" i="23"/>
  <c r="C80" i="23"/>
  <c r="E80" i="23" s="1"/>
  <c r="C81" i="23"/>
  <c r="E81" i="23" s="1"/>
  <c r="C82" i="23"/>
  <c r="C83" i="23"/>
  <c r="C84" i="23"/>
  <c r="E84" i="23" s="1"/>
  <c r="C85" i="23"/>
  <c r="E85" i="23" s="1"/>
  <c r="C86" i="23"/>
  <c r="C87" i="23"/>
  <c r="C88" i="23"/>
  <c r="E88" i="23" s="1"/>
  <c r="C89" i="23"/>
  <c r="E89" i="23" s="1"/>
  <c r="C90" i="23"/>
  <c r="C91" i="23"/>
  <c r="C92" i="23"/>
  <c r="E92" i="23" s="1"/>
  <c r="C93" i="23"/>
  <c r="E93" i="23" s="1"/>
  <c r="C94" i="23"/>
  <c r="C95" i="23"/>
  <c r="C96" i="23"/>
  <c r="E96" i="23" s="1"/>
  <c r="C97" i="23"/>
  <c r="E97" i="23" s="1"/>
  <c r="C98" i="23"/>
  <c r="C99" i="23"/>
  <c r="C100" i="23"/>
  <c r="E100" i="23" s="1"/>
  <c r="C101" i="23"/>
  <c r="E101" i="23" s="1"/>
  <c r="C102" i="23"/>
  <c r="C103" i="23"/>
  <c r="C104" i="23"/>
  <c r="E104" i="23" s="1"/>
  <c r="C105" i="23"/>
  <c r="E105" i="23" s="1"/>
  <c r="C106" i="23"/>
  <c r="C67" i="23"/>
  <c r="E67" i="23" s="1"/>
  <c r="H93" i="23"/>
  <c r="J93" i="23" s="1"/>
  <c r="H81" i="23"/>
  <c r="J81" i="23" s="1"/>
  <c r="H82" i="23"/>
  <c r="J82" i="23" s="1"/>
  <c r="H83" i="23"/>
  <c r="J83" i="23" s="1"/>
  <c r="H84" i="23"/>
  <c r="J84" i="23" s="1"/>
  <c r="H85" i="23"/>
  <c r="J85" i="23" s="1"/>
  <c r="H86" i="23"/>
  <c r="J86" i="23" s="1"/>
  <c r="H7" i="23"/>
  <c r="H8" i="23"/>
  <c r="H9" i="23"/>
  <c r="H10" i="23"/>
  <c r="H11" i="23"/>
  <c r="H12" i="23"/>
  <c r="J12" i="23" s="1"/>
  <c r="H13" i="23"/>
  <c r="J13" i="23" s="1"/>
  <c r="H14" i="23"/>
  <c r="J14" i="23" s="1"/>
  <c r="H15" i="23"/>
  <c r="J15" i="23" s="1"/>
  <c r="H16" i="23"/>
  <c r="J16" i="23" s="1"/>
  <c r="H17" i="23"/>
  <c r="J17" i="23" s="1"/>
  <c r="H18" i="23"/>
  <c r="J18" i="23" s="1"/>
  <c r="H19" i="23"/>
  <c r="J19" i="23" s="1"/>
  <c r="H20" i="23"/>
  <c r="J20" i="23" s="1"/>
  <c r="H21" i="23"/>
  <c r="J21" i="23" s="1"/>
  <c r="H22" i="23"/>
  <c r="J22" i="23" s="1"/>
  <c r="H23" i="23"/>
  <c r="J23" i="23" s="1"/>
  <c r="C50" i="23"/>
  <c r="E50" i="23" s="1"/>
  <c r="C49" i="23"/>
  <c r="E49" i="23" s="1"/>
  <c r="C48" i="23"/>
  <c r="E48" i="23" s="1"/>
  <c r="C47" i="23"/>
  <c r="E47" i="23" s="1"/>
  <c r="C46" i="23"/>
  <c r="E46" i="23" s="1"/>
  <c r="C45" i="23"/>
  <c r="E45" i="23" s="1"/>
  <c r="C44" i="23"/>
  <c r="E44" i="23" s="1"/>
  <c r="C43" i="23"/>
  <c r="E43" i="23" s="1"/>
  <c r="C42" i="23"/>
  <c r="E42" i="23" s="1"/>
  <c r="C41" i="23"/>
  <c r="E115" i="23" l="1"/>
  <c r="H94" i="23"/>
  <c r="J94" i="23" s="1"/>
  <c r="H92" i="23"/>
  <c r="J92" i="23" s="1"/>
  <c r="H91" i="23"/>
  <c r="J91" i="23" s="1"/>
  <c r="H90" i="23"/>
  <c r="J90" i="23" s="1"/>
  <c r="H89" i="23"/>
  <c r="J89" i="23" s="1"/>
  <c r="H88" i="23"/>
  <c r="J88" i="23" s="1"/>
  <c r="H87" i="23"/>
  <c r="J87" i="23" s="1"/>
  <c r="H80" i="23"/>
  <c r="J80" i="23" s="1"/>
  <c r="H79" i="23"/>
  <c r="J79" i="23" s="1"/>
  <c r="H78" i="23"/>
  <c r="J78" i="23" s="1"/>
  <c r="H77" i="23"/>
  <c r="J77" i="23" s="1"/>
  <c r="I95" i="23"/>
  <c r="J95" i="23" l="1"/>
  <c r="H59" i="23"/>
  <c r="H58" i="23"/>
  <c r="H57" i="23"/>
  <c r="E52" i="25" l="1"/>
  <c r="E51" i="25"/>
  <c r="E50" i="25"/>
  <c r="E49" i="25"/>
  <c r="E48" i="25"/>
  <c r="E47" i="25"/>
  <c r="E46" i="25"/>
  <c r="I68" i="23"/>
  <c r="I54" i="23"/>
  <c r="I39" i="23"/>
  <c r="I99" i="23"/>
  <c r="H98" i="23"/>
  <c r="J98" i="23" s="1"/>
  <c r="J99" i="23" s="1"/>
  <c r="H63" i="23"/>
  <c r="J63" i="23" s="1"/>
  <c r="J67" i="23"/>
  <c r="J66" i="23"/>
  <c r="J65" i="23"/>
  <c r="J64" i="23"/>
  <c r="I60" i="23"/>
  <c r="J59" i="23"/>
  <c r="J58" i="23"/>
  <c r="J57" i="23"/>
  <c r="H38" i="23"/>
  <c r="J38" i="23" s="1"/>
  <c r="H37" i="23"/>
  <c r="J37" i="23" s="1"/>
  <c r="H36" i="23"/>
  <c r="J36" i="23" s="1"/>
  <c r="H35" i="23"/>
  <c r="J35" i="23" s="1"/>
  <c r="H34" i="23"/>
  <c r="J34" i="23" s="1"/>
  <c r="J68" i="23" l="1"/>
  <c r="J60" i="23"/>
  <c r="J39" i="23"/>
  <c r="G47" i="25"/>
  <c r="E42" i="25" l="1"/>
  <c r="E43" i="25"/>
  <c r="E44" i="25"/>
  <c r="E45" i="25"/>
  <c r="G46" i="25"/>
  <c r="E78" i="26" l="1"/>
  <c r="E77" i="26"/>
  <c r="E76" i="26"/>
  <c r="E75" i="26"/>
  <c r="E74" i="26"/>
  <c r="E73" i="26"/>
  <c r="E72" i="26"/>
  <c r="G78" i="26" l="1"/>
  <c r="G77" i="26"/>
  <c r="G76" i="26"/>
  <c r="G75" i="26"/>
  <c r="G74" i="26"/>
  <c r="G73" i="26"/>
  <c r="G72" i="26"/>
  <c r="E79" i="26"/>
  <c r="G79" i="26" s="1"/>
  <c r="E80" i="26"/>
  <c r="G80" i="26" s="1"/>
  <c r="E81" i="26"/>
  <c r="G81" i="26" s="1"/>
  <c r="E82" i="26"/>
  <c r="G82" i="26" s="1"/>
  <c r="F83" i="26"/>
  <c r="G43" i="25"/>
  <c r="G44" i="25"/>
  <c r="H73" i="23" l="1"/>
  <c r="J73" i="23" s="1"/>
  <c r="H72" i="23"/>
  <c r="J72" i="23" s="1"/>
  <c r="H71" i="23"/>
  <c r="J71" i="23" s="1"/>
  <c r="I74" i="23"/>
  <c r="J74" i="23" l="1"/>
  <c r="G45" i="25"/>
  <c r="G48" i="25" l="1"/>
  <c r="G49" i="25"/>
  <c r="G13" i="26" l="1"/>
  <c r="F13" i="26"/>
  <c r="E13" i="26"/>
  <c r="D13" i="26"/>
  <c r="C13" i="26"/>
  <c r="E71" i="26"/>
  <c r="G71" i="26" s="1"/>
  <c r="E70" i="26"/>
  <c r="G70" i="26" s="1"/>
  <c r="E69" i="26"/>
  <c r="G69" i="26" s="1"/>
  <c r="E68" i="26"/>
  <c r="G68" i="26" s="1"/>
  <c r="E67" i="26"/>
  <c r="G67" i="26" s="1"/>
  <c r="E66" i="26"/>
  <c r="G66" i="26" s="1"/>
  <c r="E65" i="26"/>
  <c r="G65" i="26" s="1"/>
  <c r="E64" i="26"/>
  <c r="G64" i="26" s="1"/>
  <c r="E63" i="26"/>
  <c r="G63" i="26" s="1"/>
  <c r="E62" i="26"/>
  <c r="G62" i="26" s="1"/>
  <c r="E61" i="26"/>
  <c r="G61" i="26" s="1"/>
  <c r="E60" i="26"/>
  <c r="G60" i="26" s="1"/>
  <c r="E59" i="26"/>
  <c r="G59" i="26" s="1"/>
  <c r="E58" i="26"/>
  <c r="G58" i="26" s="1"/>
  <c r="E57" i="26"/>
  <c r="G57" i="26" s="1"/>
  <c r="E56" i="26"/>
  <c r="G56" i="26" s="1"/>
  <c r="F10" i="26"/>
  <c r="E9" i="26"/>
  <c r="G9" i="26" s="1"/>
  <c r="E8" i="26"/>
  <c r="G8" i="26" s="1"/>
  <c r="E7" i="26"/>
  <c r="G7" i="26" s="1"/>
  <c r="E6" i="26"/>
  <c r="G6" i="26" s="1"/>
  <c r="E5" i="26"/>
  <c r="G5" i="26" s="1"/>
  <c r="G51" i="26"/>
  <c r="F51" i="26"/>
  <c r="E51" i="26"/>
  <c r="D51" i="26"/>
  <c r="C51" i="26"/>
  <c r="G83" i="26" l="1"/>
  <c r="E52" i="26"/>
  <c r="D52" i="26"/>
  <c r="C52" i="26"/>
  <c r="G52" i="26"/>
  <c r="F52" i="26"/>
  <c r="G10" i="26"/>
  <c r="H108" i="23"/>
  <c r="J108" i="23" s="1"/>
  <c r="H107" i="23"/>
  <c r="J107" i="23" s="1"/>
  <c r="H106" i="23"/>
  <c r="J106" i="23" s="1"/>
  <c r="H105" i="23"/>
  <c r="J105" i="23" s="1"/>
  <c r="H104" i="23"/>
  <c r="J104" i="23" s="1"/>
  <c r="H103" i="23"/>
  <c r="J103" i="23" s="1"/>
  <c r="H102" i="23"/>
  <c r="I109" i="23"/>
  <c r="C53" i="26" l="1"/>
  <c r="J102" i="23"/>
  <c r="J109" i="23" s="1"/>
  <c r="G85" i="26" l="1"/>
  <c r="G52" i="25"/>
  <c r="G51" i="25"/>
  <c r="G50" i="25"/>
  <c r="G42" i="25"/>
  <c r="G115" i="23" l="1"/>
  <c r="L3" i="23"/>
  <c r="I3" i="26"/>
  <c r="I3" i="25"/>
  <c r="R3" i="22"/>
  <c r="F59" i="25"/>
  <c r="G57" i="25"/>
  <c r="G58" i="25"/>
  <c r="F53" i="25"/>
  <c r="G25" i="25"/>
  <c r="F25" i="25"/>
  <c r="G5" i="25"/>
  <c r="F5" i="25"/>
  <c r="E25" i="25"/>
  <c r="D25" i="25"/>
  <c r="C25" i="25"/>
  <c r="E5" i="25"/>
  <c r="D5" i="25"/>
  <c r="C5" i="25"/>
  <c r="G26" i="25" l="1"/>
  <c r="G59" i="25"/>
  <c r="F26" i="25"/>
  <c r="D26" i="25"/>
  <c r="C26" i="25"/>
  <c r="E26" i="25"/>
  <c r="P90" i="22"/>
  <c r="O90" i="22"/>
  <c r="P17" i="22"/>
  <c r="O17" i="22"/>
  <c r="H17" i="22"/>
  <c r="G17" i="22"/>
  <c r="G90" i="22"/>
  <c r="H90" i="22"/>
  <c r="E41" i="25"/>
  <c r="G41" i="25" s="1"/>
  <c r="E40" i="25"/>
  <c r="G40" i="25" s="1"/>
  <c r="E39" i="25"/>
  <c r="G39" i="25" s="1"/>
  <c r="E38" i="25"/>
  <c r="G38" i="25" s="1"/>
  <c r="E37" i="25"/>
  <c r="G37" i="25" s="1"/>
  <c r="E36" i="25"/>
  <c r="G36" i="25" s="1"/>
  <c r="E35" i="25"/>
  <c r="G35" i="25" s="1"/>
  <c r="E34" i="25"/>
  <c r="G34" i="25" s="1"/>
  <c r="E33" i="25"/>
  <c r="G33" i="25" s="1"/>
  <c r="E32" i="25"/>
  <c r="G32" i="25" s="1"/>
  <c r="E31" i="25"/>
  <c r="G31" i="25" s="1"/>
  <c r="E30" i="25"/>
  <c r="G30" i="25" s="1"/>
  <c r="G91" i="22" l="1"/>
  <c r="G53" i="25"/>
  <c r="C27" i="25"/>
  <c r="O91" i="22"/>
  <c r="P91" i="22"/>
  <c r="H91" i="22"/>
  <c r="G61" i="25" l="1"/>
  <c r="H50" i="23"/>
  <c r="J50" i="23" s="1"/>
  <c r="H49" i="23"/>
  <c r="J49" i="23" s="1"/>
  <c r="H48" i="23"/>
  <c r="J48" i="23" s="1"/>
  <c r="C15" i="23"/>
  <c r="E15" i="23" s="1"/>
  <c r="C16" i="23"/>
  <c r="E16" i="23" s="1"/>
  <c r="C17" i="23"/>
  <c r="E17" i="23" s="1"/>
  <c r="C18" i="23"/>
  <c r="E18" i="23" s="1"/>
  <c r="C19" i="23"/>
  <c r="E19" i="23" s="1"/>
  <c r="C20" i="23"/>
  <c r="E20" i="23" s="1"/>
  <c r="C21" i="23"/>
  <c r="E21" i="23" s="1"/>
  <c r="C22" i="23"/>
  <c r="E22" i="23" s="1"/>
  <c r="C23" i="23"/>
  <c r="E23" i="23" s="1"/>
  <c r="C24" i="23"/>
  <c r="E24" i="23" s="1"/>
  <c r="I2" i="26" l="1"/>
  <c r="L2" i="23"/>
  <c r="I2" i="25"/>
  <c r="R2" i="22"/>
  <c r="G114" i="23"/>
  <c r="H47" i="23"/>
  <c r="J47" i="23" s="1"/>
  <c r="H46" i="23"/>
  <c r="J46" i="23" s="1"/>
  <c r="H45" i="23"/>
  <c r="J45" i="23" s="1"/>
  <c r="H44" i="23"/>
  <c r="J44" i="23" s="1"/>
  <c r="H43" i="23"/>
  <c r="J43" i="23" s="1"/>
  <c r="H42" i="23"/>
  <c r="J42" i="23" s="1"/>
  <c r="H53" i="23"/>
  <c r="H52" i="23"/>
  <c r="H51" i="23"/>
  <c r="H30" i="23" l="1"/>
  <c r="H29" i="23"/>
  <c r="H28" i="23"/>
  <c r="H27" i="23"/>
  <c r="C35" i="23"/>
  <c r="C34" i="23"/>
  <c r="C33" i="23"/>
  <c r="C32" i="23"/>
  <c r="C31" i="23"/>
  <c r="C30" i="23"/>
  <c r="C26" i="23"/>
  <c r="C25" i="23"/>
  <c r="C14" i="23"/>
  <c r="C13" i="23"/>
  <c r="C12" i="23"/>
  <c r="C11" i="23"/>
  <c r="C10" i="23"/>
  <c r="C9" i="23"/>
  <c r="C8" i="23"/>
  <c r="C7" i="23"/>
  <c r="H6" i="23"/>
  <c r="C6" i="23"/>
  <c r="H5" i="23"/>
  <c r="C5" i="23"/>
  <c r="C63" i="23"/>
  <c r="C62" i="23"/>
  <c r="C61" i="23"/>
  <c r="C60" i="23"/>
  <c r="C59" i="23"/>
  <c r="C58" i="23"/>
  <c r="C51" i="23"/>
  <c r="C57" i="23"/>
  <c r="C56" i="23"/>
  <c r="C55" i="23"/>
  <c r="C40" i="23"/>
  <c r="C39" i="23"/>
  <c r="N17" i="22"/>
  <c r="M17" i="22"/>
  <c r="L17" i="22"/>
  <c r="K17" i="22"/>
  <c r="F17" i="22"/>
  <c r="E17" i="22"/>
  <c r="D17" i="22"/>
  <c r="C17" i="22"/>
  <c r="E61" i="23" l="1"/>
  <c r="E57" i="23"/>
  <c r="E58" i="23"/>
  <c r="E59" i="23"/>
  <c r="E60" i="23"/>
  <c r="E62" i="23"/>
  <c r="E56" i="23"/>
  <c r="D52" i="23" l="1"/>
  <c r="E51" i="23"/>
  <c r="E41" i="23"/>
  <c r="E40" i="23"/>
  <c r="E39" i="23"/>
  <c r="D64" i="23"/>
  <c r="E63" i="23"/>
  <c r="E55" i="23"/>
  <c r="I31" i="23"/>
  <c r="J30" i="23"/>
  <c r="J29" i="23"/>
  <c r="J28" i="23"/>
  <c r="J27" i="23"/>
  <c r="J53" i="23"/>
  <c r="J52" i="23"/>
  <c r="J51" i="23"/>
  <c r="I24" i="23"/>
  <c r="D36" i="23"/>
  <c r="E35" i="23"/>
  <c r="E34" i="23"/>
  <c r="E33" i="23"/>
  <c r="E32" i="23"/>
  <c r="E31" i="23"/>
  <c r="E30" i="23"/>
  <c r="D27" i="23"/>
  <c r="E26" i="23"/>
  <c r="E25" i="23"/>
  <c r="E14" i="23"/>
  <c r="E13" i="23"/>
  <c r="E12" i="23"/>
  <c r="J11" i="23"/>
  <c r="E11" i="23"/>
  <c r="J10" i="23"/>
  <c r="E10" i="23"/>
  <c r="J9" i="23"/>
  <c r="E9" i="23"/>
  <c r="J8" i="23"/>
  <c r="E8" i="23"/>
  <c r="J7" i="23"/>
  <c r="E7" i="23"/>
  <c r="J6" i="23"/>
  <c r="E6" i="23"/>
  <c r="J5" i="23"/>
  <c r="E5" i="23"/>
  <c r="J54" i="23" l="1"/>
  <c r="E64" i="23"/>
  <c r="J31" i="23"/>
  <c r="E36" i="23"/>
  <c r="E52" i="23"/>
  <c r="J24" i="23"/>
  <c r="E27" i="23"/>
  <c r="K90" i="22"/>
  <c r="K91" i="22" s="1"/>
  <c r="L90" i="22"/>
  <c r="L91" i="22" s="1"/>
  <c r="M90" i="22"/>
  <c r="M91" i="22" s="1"/>
  <c r="N90" i="22"/>
  <c r="N91" i="22" s="1"/>
  <c r="D90" i="22"/>
  <c r="D91" i="22" s="1"/>
  <c r="E90" i="22"/>
  <c r="E91" i="22" s="1"/>
  <c r="F90" i="22"/>
  <c r="F91" i="22" s="1"/>
  <c r="C90" i="22"/>
  <c r="C91" i="22" s="1"/>
  <c r="G111" i="23" l="1"/>
  <c r="K92" i="22"/>
  <c r="C92" i="22"/>
  <c r="I12" i="26" l="1"/>
  <c r="I4" i="26"/>
  <c r="L4" i="23"/>
  <c r="R4" i="22"/>
  <c r="I4" i="25"/>
  <c r="K94" i="22"/>
  <c r="G113" i="23" l="1"/>
  <c r="G117" i="23" s="1"/>
  <c r="L1" i="23"/>
  <c r="M2" i="23" s="1"/>
  <c r="R1" i="22"/>
  <c r="I1" i="26" s="1"/>
  <c r="J2" i="26" s="1"/>
  <c r="I1" i="25" l="1"/>
  <c r="J2" i="25" s="1"/>
  <c r="S2" i="22"/>
</calcChain>
</file>

<file path=xl/sharedStrings.xml><?xml version="1.0" encoding="utf-8"?>
<sst xmlns="http://schemas.openxmlformats.org/spreadsheetml/2006/main" count="1741" uniqueCount="549">
  <si>
    <t>Name:</t>
  </si>
  <si>
    <t>Company:</t>
  </si>
  <si>
    <t>Zip:</t>
  </si>
  <si>
    <t>State:</t>
  </si>
  <si>
    <t>City:</t>
  </si>
  <si>
    <t>Street:</t>
  </si>
  <si>
    <t>CC#</t>
  </si>
  <si>
    <t>Exp:</t>
  </si>
  <si>
    <t>Date:</t>
  </si>
  <si>
    <t>Cool Tone</t>
  </si>
  <si>
    <t>CTV</t>
  </si>
  <si>
    <t>CVA Red</t>
  </si>
  <si>
    <t>Deep Mauve</t>
  </si>
  <si>
    <t>Gena Pink</t>
  </si>
  <si>
    <t>Pastel Yellow</t>
  </si>
  <si>
    <t>Vein Tone</t>
  </si>
  <si>
    <t>Bamboo 2</t>
  </si>
  <si>
    <t>Olive Adjuster 2</t>
  </si>
  <si>
    <t>Red Neutralizer 1</t>
  </si>
  <si>
    <t>Shinto 1</t>
  </si>
  <si>
    <t>Shinto 2</t>
  </si>
  <si>
    <t>Shinto 3</t>
  </si>
  <si>
    <t>Deep Natural</t>
  </si>
  <si>
    <t>Light Warm Beige</t>
  </si>
  <si>
    <t>Olive 2</t>
  </si>
  <si>
    <t>Shibui</t>
  </si>
  <si>
    <t>Tantone</t>
  </si>
  <si>
    <t>Tawn Shee</t>
  </si>
  <si>
    <t>Olive 4</t>
  </si>
  <si>
    <t>Quaid</t>
  </si>
  <si>
    <t>Suntone</t>
  </si>
  <si>
    <t>KN-1</t>
  </si>
  <si>
    <t>MB-2</t>
  </si>
  <si>
    <t>N-1</t>
  </si>
  <si>
    <t>Ruddy Dark Skin</t>
  </si>
  <si>
    <t>ST-1</t>
  </si>
  <si>
    <t>ST-2</t>
  </si>
  <si>
    <t>ST-3</t>
  </si>
  <si>
    <t>Toasted Honey</t>
  </si>
  <si>
    <t>Capillary Shadow</t>
  </si>
  <si>
    <t>Alabaster</t>
  </si>
  <si>
    <t>Eddie</t>
  </si>
  <si>
    <t>Fair</t>
  </si>
  <si>
    <t>Ivory</t>
  </si>
  <si>
    <t>Light Peach</t>
  </si>
  <si>
    <t>Russian Ballet</t>
  </si>
  <si>
    <t>Chocolate</t>
  </si>
  <si>
    <t>Espresso #2</t>
  </si>
  <si>
    <t>Mahogany</t>
  </si>
  <si>
    <t>Midnight Brown</t>
  </si>
  <si>
    <t>Raven</t>
  </si>
  <si>
    <t>Elvira</t>
  </si>
  <si>
    <t>KO-2</t>
  </si>
  <si>
    <t>KO-3</t>
  </si>
  <si>
    <t>KO-4</t>
  </si>
  <si>
    <t>KO-5</t>
  </si>
  <si>
    <t>MB-3</t>
  </si>
  <si>
    <t>Mel (Gibson)</t>
  </si>
  <si>
    <t>Pale Mauve</t>
  </si>
  <si>
    <t>Samoan Medium</t>
  </si>
  <si>
    <t>TH-1</t>
  </si>
  <si>
    <t>TH-3</t>
  </si>
  <si>
    <t>PAX Airbrush Thinner</t>
  </si>
  <si>
    <t>PAX Thinner</t>
  </si>
  <si>
    <t>Appliance Under Base</t>
  </si>
  <si>
    <t>1 oz</t>
  </si>
  <si>
    <t>2 oz</t>
  </si>
  <si>
    <t>4 oz</t>
  </si>
  <si>
    <t>8 oz</t>
  </si>
  <si>
    <t>MEL Gel</t>
  </si>
  <si>
    <t>Airbrush Cleaner</t>
  </si>
  <si>
    <t>Qty</t>
  </si>
  <si>
    <t>Email:</t>
  </si>
  <si>
    <t>Phone #:</t>
  </si>
  <si>
    <t xml:space="preserve">  Bill To:</t>
  </si>
  <si>
    <t xml:space="preserve">  Ship To:</t>
  </si>
  <si>
    <t>16 oz</t>
  </si>
  <si>
    <t>Al (Pacino)</t>
  </si>
  <si>
    <t>Alien Green</t>
  </si>
  <si>
    <t>Black</t>
  </si>
  <si>
    <t>Black Lagoon</t>
  </si>
  <si>
    <t>Blood Blister</t>
  </si>
  <si>
    <t>Blue</t>
  </si>
  <si>
    <t>Boris</t>
  </si>
  <si>
    <t>Brooklyn Rose</t>
  </si>
  <si>
    <t>Bruise Yellow</t>
  </si>
  <si>
    <t>Channing</t>
  </si>
  <si>
    <t>Character Stipple</t>
  </si>
  <si>
    <t>Clotted Red</t>
  </si>
  <si>
    <t>Coral Adjuster</t>
  </si>
  <si>
    <t>Corpse Flesh</t>
  </si>
  <si>
    <t>Crimson</t>
  </si>
  <si>
    <t>D-18</t>
  </si>
  <si>
    <t>D-20</t>
  </si>
  <si>
    <t>D-32</t>
  </si>
  <si>
    <t>Dark Natural</t>
  </si>
  <si>
    <t>Death Flesh 2</t>
  </si>
  <si>
    <t>Green</t>
  </si>
  <si>
    <t>Hardy Deep Mauve</t>
  </si>
  <si>
    <t>Jackson SL</t>
  </si>
  <si>
    <t>KM-2</t>
  </si>
  <si>
    <t>KO-1</t>
  </si>
  <si>
    <t>KT-1</t>
  </si>
  <si>
    <t>KT-2</t>
  </si>
  <si>
    <t>KT-3</t>
  </si>
  <si>
    <t>Light Green</t>
  </si>
  <si>
    <t>Malibu Tan</t>
  </si>
  <si>
    <t>MF-170</t>
  </si>
  <si>
    <t>Midtown Merlot</t>
  </si>
  <si>
    <t>Mint Green</t>
  </si>
  <si>
    <t>Mold Green</t>
  </si>
  <si>
    <t>Monster Green</t>
  </si>
  <si>
    <t>Mummy Base</t>
  </si>
  <si>
    <t>MV-001</t>
  </si>
  <si>
    <t>Natural</t>
  </si>
  <si>
    <t>Nimoy</t>
  </si>
  <si>
    <t>Olive 1</t>
  </si>
  <si>
    <t>Olive 3</t>
  </si>
  <si>
    <t>Orange</t>
  </si>
  <si>
    <t>Purple</t>
  </si>
  <si>
    <t>Red</t>
  </si>
  <si>
    <t>Red Hook Red</t>
  </si>
  <si>
    <t>Samoan Dark</t>
  </si>
  <si>
    <t>Samoan Extra Dark</t>
  </si>
  <si>
    <t>Samoan Light</t>
  </si>
  <si>
    <t>Shinto 4</t>
  </si>
  <si>
    <t>Shinto 5</t>
  </si>
  <si>
    <t>Sunburn #1</t>
  </si>
  <si>
    <t>TH-2</t>
  </si>
  <si>
    <t>TH-4</t>
  </si>
  <si>
    <t>TV White</t>
  </si>
  <si>
    <t>Werewolf Brown</t>
  </si>
  <si>
    <t>White</t>
  </si>
  <si>
    <t>Yellow</t>
  </si>
  <si>
    <t>Neutralizer #1 - Light</t>
  </si>
  <si>
    <t>Neutralizer #2 - Med.</t>
  </si>
  <si>
    <t>Neutralizer #3 - Dark</t>
  </si>
  <si>
    <t>Neutralizer #4 - Ex. Dark</t>
  </si>
  <si>
    <t>Mel PAX (standard)</t>
  </si>
  <si>
    <t>Chrome Copper Metallic</t>
  </si>
  <si>
    <t>Orange Sorbet Metallic</t>
  </si>
  <si>
    <t>Monster Grey</t>
  </si>
  <si>
    <t>CC Cup Holders</t>
  </si>
  <si>
    <t>Dracula</t>
  </si>
  <si>
    <t>Mummy</t>
  </si>
  <si>
    <t>Bald Caps</t>
  </si>
  <si>
    <t>S.O.S. Molds</t>
  </si>
  <si>
    <t xml:space="preserve"> 1A - Open Cuts </t>
  </si>
  <si>
    <t xml:space="preserve"> 1B - Keloid Scars </t>
  </si>
  <si>
    <t xml:space="preserve"> 1C - Indented Scars </t>
  </si>
  <si>
    <t xml:space="preserve"> 2A - Bullet Wounds</t>
  </si>
  <si>
    <t xml:space="preserve"> 2B - Bullet Wounds</t>
  </si>
  <si>
    <t xml:space="preserve"> 3A - Assorted Keloid Scars</t>
  </si>
  <si>
    <t xml:space="preserve"> 3B - Assorted Indented Scars</t>
  </si>
  <si>
    <t xml:space="preserve"> 4 - Skin Bumps</t>
  </si>
  <si>
    <t xml:space="preserve"> 5A - Blenders #1</t>
  </si>
  <si>
    <t xml:space="preserve"> 6 - Blisters</t>
  </si>
  <si>
    <t xml:space="preserve"> 8 - Stitches</t>
  </si>
  <si>
    <t xml:space="preserve"> 9 - Burns</t>
  </si>
  <si>
    <t>10 - Eye Lids / Bags</t>
  </si>
  <si>
    <t>11 - Scrapes</t>
  </si>
  <si>
    <t>12 - Skin Texture</t>
  </si>
  <si>
    <t>14 - Scabs</t>
  </si>
  <si>
    <t>15 - Moles &amp; Skin Tags</t>
  </si>
  <si>
    <t>17 - Divot Wounds</t>
  </si>
  <si>
    <t>19 - Road Rash</t>
  </si>
  <si>
    <t>Retail</t>
  </si>
  <si>
    <t>Wholesale</t>
  </si>
  <si>
    <t>Size</t>
  </si>
  <si>
    <t>Price</t>
  </si>
  <si>
    <t>Style</t>
  </si>
  <si>
    <t>Pax Airbrush Thinner</t>
  </si>
  <si>
    <t>Description</t>
  </si>
  <si>
    <t>Pax Thinner</t>
  </si>
  <si>
    <t>Type</t>
  </si>
  <si>
    <t>PAX - Standard</t>
  </si>
  <si>
    <t>CVC Code:</t>
  </si>
  <si>
    <t>Colors</t>
  </si>
  <si>
    <t>PAX Kits: Airbrush, 2 oz</t>
  </si>
  <si>
    <t>PAX Kits - Creme, 1 oz</t>
  </si>
  <si>
    <t>Primary Colors</t>
  </si>
  <si>
    <t>Auxiliary Colors</t>
  </si>
  <si>
    <t>Olive Tones</t>
  </si>
  <si>
    <t>Light-Medium Flesh Tones</t>
  </si>
  <si>
    <t>Medium-Dark Flesh Tones</t>
  </si>
  <si>
    <t>Dark Flesh Tones</t>
  </si>
  <si>
    <t>Neutralizer #2 - Medium</t>
  </si>
  <si>
    <t>Neutralizer #4 - Extra Dark</t>
  </si>
  <si>
    <t>Extra Light Flesh Tones</t>
  </si>
  <si>
    <t>Extra Dark Flesh Tones</t>
  </si>
  <si>
    <t>Kit #</t>
  </si>
  <si>
    <t>Kit Name</t>
  </si>
  <si>
    <t>Airbrush Kit</t>
  </si>
  <si>
    <t>Incredible Green</t>
  </si>
  <si>
    <t>Small - 22"</t>
  </si>
  <si>
    <t>Medium - 24"</t>
  </si>
  <si>
    <t>Large - 25"</t>
  </si>
  <si>
    <t>Extra Small - 19"</t>
  </si>
  <si>
    <t>Rust</t>
  </si>
  <si>
    <t>Olive Adjuster</t>
  </si>
  <si>
    <t>Red Neutralizer</t>
  </si>
  <si>
    <t>Student</t>
  </si>
  <si>
    <t>Airbrush Adjustment Kit</t>
  </si>
  <si>
    <t>Airbrush Light Complexion Kit</t>
  </si>
  <si>
    <t>Airbrush Medium Complexion Kit</t>
  </si>
  <si>
    <t>Airbrush Dark Complexion Kit</t>
  </si>
  <si>
    <t>Description (# of Colors)</t>
  </si>
  <si>
    <t xml:space="preserve"> 1 - Primary Colors (8)</t>
  </si>
  <si>
    <t xml:space="preserve"> 2 - Auxiliary Colors (8)</t>
  </si>
  <si>
    <t xml:space="preserve"> 3 - Olive Tones  (8)</t>
  </si>
  <si>
    <t xml:space="preserve"> 4 - Light-Medium Flesh Tones (8)</t>
  </si>
  <si>
    <t xml:space="preserve"> 5 - Medium-Dark Flesh Tones (8)</t>
  </si>
  <si>
    <t xml:space="preserve"> 6 - Dark Flesh Tones (8)</t>
  </si>
  <si>
    <t xml:space="preserve"> 9 - Tattoo Neutralizer (4)</t>
  </si>
  <si>
    <t>10 - Effects Collection (8)</t>
  </si>
  <si>
    <t>11 - Extra Light Flesh Tones (8)</t>
  </si>
  <si>
    <t>12 - Extra Dark Flesh Tones (8)</t>
  </si>
  <si>
    <t>13 - Monster Collection (8)</t>
  </si>
  <si>
    <t>14 - Sample Pack (8)</t>
  </si>
  <si>
    <t>18 - Premium Collection (60)</t>
  </si>
  <si>
    <t>Airbrush Adjustment Kit (6)</t>
  </si>
  <si>
    <t>Airbrush Light Complexion Kit (6)</t>
  </si>
  <si>
    <t>Airbrush Medium Complexion Kit (6)</t>
  </si>
  <si>
    <t>Airbrush Dark Complexion Kit (6)</t>
  </si>
  <si>
    <t>32 oz</t>
  </si>
  <si>
    <t>PAX Remover</t>
  </si>
  <si>
    <t>S.O.S. II Molds</t>
  </si>
  <si>
    <t>Tattoo Neutralizer</t>
  </si>
  <si>
    <t>Effects Collection</t>
  </si>
  <si>
    <t>Monster Collection</t>
  </si>
  <si>
    <t>Sample Pack</t>
  </si>
  <si>
    <t>Premium Collection (60 bottles)</t>
  </si>
  <si>
    <t>Pax Remover</t>
  </si>
  <si>
    <t>Gallon</t>
  </si>
  <si>
    <t>Wounds (assorted)</t>
  </si>
  <si>
    <t>Bullet Wounds (2 stages)</t>
  </si>
  <si>
    <t>Cuts (2 stages)</t>
  </si>
  <si>
    <t>Blenders (assorted)</t>
  </si>
  <si>
    <t>Nasolabial Folds and Eye Bags</t>
  </si>
  <si>
    <t>Burns (2 stages)</t>
  </si>
  <si>
    <t>SOS2-A - Bullet Wounds (2 stages)</t>
  </si>
  <si>
    <t>SOS2-B - Burns (2 stages)</t>
  </si>
  <si>
    <t>SOS2-C - Cuts (2 stages)</t>
  </si>
  <si>
    <t>SOS2-D - Blenders (assorted)</t>
  </si>
  <si>
    <t>SOS2-E - Wounds (assorted)</t>
  </si>
  <si>
    <t>SOS2-F - Nasolabial Folds &amp; Eye Bags</t>
  </si>
  <si>
    <t>Total</t>
  </si>
  <si>
    <t>Items:</t>
  </si>
  <si>
    <t>Subtotals:</t>
  </si>
  <si>
    <t>Amount</t>
  </si>
  <si>
    <t>Subtotal:</t>
  </si>
  <si>
    <t>Extra Small - 19" (48.28 cm)</t>
  </si>
  <si>
    <t>Small - 22" (55.88 cm)</t>
  </si>
  <si>
    <t>Medium - 24" (60.96)</t>
  </si>
  <si>
    <t>Large - 25" (63.5 cm)</t>
  </si>
  <si>
    <t xml:space="preserve"> Page 1 Total:</t>
  </si>
  <si>
    <t xml:space="preserve"> Page 2 Total:</t>
  </si>
  <si>
    <t>MEL Price List - Master</t>
  </si>
  <si>
    <t>Perma-Blood</t>
  </si>
  <si>
    <t>MEL Skin</t>
  </si>
  <si>
    <t>Light,  1 oz</t>
  </si>
  <si>
    <t>Light,  2 oz</t>
  </si>
  <si>
    <t>Light,  4 oz</t>
  </si>
  <si>
    <t>Medium,  1 oz</t>
  </si>
  <si>
    <t>Medium,  2 oz</t>
  </si>
  <si>
    <t>Medium,  4 oz</t>
  </si>
  <si>
    <t>Dark,  1 oz</t>
  </si>
  <si>
    <t>Dark,  2 oz</t>
  </si>
  <si>
    <t>Dark,  4 oz</t>
  </si>
  <si>
    <t>Show</t>
  </si>
  <si>
    <t>MEL Products Order Form, Page 1 - Wholesale Price</t>
  </si>
  <si>
    <t>MEL Products Order Form, Page 2 - Wholesale Price</t>
  </si>
  <si>
    <t>Fair,  1 oz</t>
  </si>
  <si>
    <t>Fair,  2 oz</t>
  </si>
  <si>
    <t>Fair,  4 oz</t>
  </si>
  <si>
    <t>Blush,  1 oz</t>
  </si>
  <si>
    <t>Blush,  2 oz</t>
  </si>
  <si>
    <t>Blush,  4 oz</t>
  </si>
  <si>
    <t>Tan,  1 oz</t>
  </si>
  <si>
    <t>Tan,  2 oz</t>
  </si>
  <si>
    <t>Tan,  4 oz</t>
  </si>
  <si>
    <t xml:space="preserve"> 7 - Acne</t>
  </si>
  <si>
    <t>13 - Bites</t>
  </si>
  <si>
    <t>16 - Veins</t>
  </si>
  <si>
    <t>Sable,  1 oz</t>
  </si>
  <si>
    <t>Sable,  2 oz</t>
  </si>
  <si>
    <t>Sable,  4 oz</t>
  </si>
  <si>
    <t>Preferred Shipper:</t>
  </si>
  <si>
    <t>Ship on Account #:</t>
  </si>
  <si>
    <t>(leave blank to charge shipping to credit card)</t>
  </si>
  <si>
    <t>Country:</t>
  </si>
  <si>
    <t>PO#:</t>
  </si>
  <si>
    <t>Specialty Pax Colors - Metallics &amp; Pearls</t>
  </si>
  <si>
    <t>Mel PAX Specialty Colors</t>
  </si>
  <si>
    <t>These colors have been discontinued, but we still have limited quantities remaining  --&gt; Now 50% OFF!!!</t>
  </si>
  <si>
    <t>MEL Products Order Form, Page 3 - Wholesale Price</t>
  </si>
  <si>
    <t>AB Thinner</t>
  </si>
  <si>
    <t xml:space="preserve">  PAX Kits: Creme, 1 oz (# of Colors)</t>
  </si>
  <si>
    <t>Airbrush Adjustment Kit   (6,1)</t>
  </si>
  <si>
    <t>Airbrush Light Complexion Kit   (6,1)</t>
  </si>
  <si>
    <t>Airbrush Medium Complexion Kit   (6,1)</t>
  </si>
  <si>
    <t>Airbrush Dark Complexion Kit   (6,1)</t>
  </si>
  <si>
    <t>PAX Kits: Airbrush, 2 oz   (# of Colors, # of Bottles of 2 oz Airbrush Cleaner)</t>
  </si>
  <si>
    <t xml:space="preserve"> Page 3 Total</t>
  </si>
  <si>
    <t>Foam Latex Sealer</t>
  </si>
  <si>
    <t xml:space="preserve"> Page 1 Total</t>
  </si>
  <si>
    <t xml:space="preserve"> Page 2 Total</t>
  </si>
  <si>
    <t xml:space="preserve"> Grand Total</t>
  </si>
  <si>
    <t>Pax Thinners, Cleaners &amp; Related Products</t>
  </si>
  <si>
    <t>50 - Heavy Metal (5)</t>
  </si>
  <si>
    <t>51 - Galactic Gems (5)</t>
  </si>
  <si>
    <t>52 - Carnival (5)</t>
  </si>
  <si>
    <t>53 - Radiance (5)</t>
  </si>
  <si>
    <t>Satin White Grey</t>
  </si>
  <si>
    <t>Aztec Gold</t>
  </si>
  <si>
    <t>Abstruse Gold</t>
  </si>
  <si>
    <t>Flash Bronze</t>
  </si>
  <si>
    <t>Luster Grey</t>
  </si>
  <si>
    <t>Patina Gold</t>
  </si>
  <si>
    <t>Turquoise Green</t>
  </si>
  <si>
    <t>Iridescent Blue</t>
  </si>
  <si>
    <t>Magic Violet</t>
  </si>
  <si>
    <t>Red Violet</t>
  </si>
  <si>
    <t>Magic Blue</t>
  </si>
  <si>
    <t>Mauve</t>
  </si>
  <si>
    <t>Jungle Green</t>
  </si>
  <si>
    <t>Shimmer Gold</t>
  </si>
  <si>
    <t>Violet Pearl</t>
  </si>
  <si>
    <t>Blue Pearl</t>
  </si>
  <si>
    <t>Green Pearl</t>
  </si>
  <si>
    <t>Flash White</t>
  </si>
  <si>
    <t>Flash Red</t>
  </si>
  <si>
    <t>Rahma</t>
  </si>
  <si>
    <t>Heavy Metal</t>
  </si>
  <si>
    <t>Galactic Gems</t>
  </si>
  <si>
    <t>Carnival</t>
  </si>
  <si>
    <t>Radiance</t>
  </si>
  <si>
    <t>T-Shirts</t>
  </si>
  <si>
    <t>All Sizes</t>
  </si>
  <si>
    <t>X Small</t>
  </si>
  <si>
    <t>Small</t>
  </si>
  <si>
    <t>Medium</t>
  </si>
  <si>
    <t>Large</t>
  </si>
  <si>
    <t>X Large</t>
  </si>
  <si>
    <t>XX Large</t>
  </si>
  <si>
    <t>XXX Large</t>
  </si>
  <si>
    <t>MEL Products Order Form, Page 4 - Wholesale Price</t>
  </si>
  <si>
    <t xml:space="preserve"> Page 4 Total</t>
  </si>
  <si>
    <t>Mel PAX Airbrush Colors</t>
  </si>
  <si>
    <t>Pax Airbrush Colors</t>
  </si>
  <si>
    <t xml:space="preserve"> Page 3 Total:</t>
  </si>
  <si>
    <t>Shimmer Bronze</t>
  </si>
  <si>
    <t>Metallics and Pearls</t>
  </si>
  <si>
    <t>26 - Zombie Kit - (8)</t>
  </si>
  <si>
    <t>PAX - Metallic and Pearl</t>
  </si>
  <si>
    <t>Zombie Kit</t>
  </si>
  <si>
    <t>Bald Caps (all sizes)</t>
  </si>
  <si>
    <t>PAX - Airbrush Blend</t>
  </si>
  <si>
    <t>PAX Airbrush Cleaner</t>
  </si>
  <si>
    <t>Mel Gel</t>
  </si>
  <si>
    <t>Product</t>
  </si>
  <si>
    <t>PAX Kits (number of colors)</t>
  </si>
  <si>
    <t>SOS Molds</t>
  </si>
  <si>
    <t>SOS-II Molds</t>
  </si>
  <si>
    <t>Airbrush PAX Adjustment Kit (6)</t>
  </si>
  <si>
    <t>Airbrush PAX Light Complexion Kit (6)</t>
  </si>
  <si>
    <t>Airbrush PAX Medium Complexion Kit (6)</t>
  </si>
  <si>
    <t>Airbrush PAX Dark Complexion Kit (6)</t>
  </si>
  <si>
    <t>Vision</t>
  </si>
  <si>
    <t>KN-4</t>
  </si>
  <si>
    <t>KN-5</t>
  </si>
  <si>
    <t>KN-6</t>
  </si>
  <si>
    <t>KN-7</t>
  </si>
  <si>
    <t>KN-9</t>
  </si>
  <si>
    <t>Grey #12 (Extra Light)</t>
  </si>
  <si>
    <t>Grey #25 (Light)</t>
  </si>
  <si>
    <t>Grey #37 (Medium Light)</t>
  </si>
  <si>
    <t>Grey #50 (Medium)</t>
  </si>
  <si>
    <t>Grey #75 (Dark)</t>
  </si>
  <si>
    <t>Grey #88 (Extra Dark)</t>
  </si>
  <si>
    <t>Grey #63 (Medium Dark)</t>
  </si>
  <si>
    <t>Yellow Ochre</t>
  </si>
  <si>
    <t>21 - Shades of Grey (9)</t>
  </si>
  <si>
    <t>Shades of Grey</t>
  </si>
  <si>
    <t>Ultramarine Blue</t>
  </si>
  <si>
    <t>26 - Zombie Kit (8)</t>
  </si>
  <si>
    <t>Transfer Paper &amp; Release Film</t>
  </si>
  <si>
    <t>3 Sets</t>
  </si>
  <si>
    <t>5 Sets</t>
  </si>
  <si>
    <t>10 sets</t>
  </si>
  <si>
    <t>Transfer Paper &amp; Release Film, 3 sets</t>
  </si>
  <si>
    <t>Transfer Paper &amp; Release Film, 5 sets</t>
  </si>
  <si>
    <t>Transfer Paper &amp; Release Film, 10 sets</t>
  </si>
  <si>
    <t>10 Sets</t>
  </si>
  <si>
    <t>Transfer Paper &amp; Release Film (8.5" x 11")</t>
  </si>
  <si>
    <t># of Sets (8.5" x 11")</t>
  </si>
  <si>
    <t>D-375</t>
  </si>
  <si>
    <t>D-59</t>
  </si>
  <si>
    <t>18a-Premium Collection, pt. 1 (30)</t>
  </si>
  <si>
    <t>18b-Premium Collection, pt. 2 (30)</t>
  </si>
  <si>
    <t>Prosthetic Adhesive</t>
  </si>
  <si>
    <t>18, pt. 1</t>
  </si>
  <si>
    <t>18, pt. 2</t>
  </si>
  <si>
    <t>MEL Products Wholesale Price List - 2018</t>
  </si>
  <si>
    <t>MEL Products Retail Price List - 2018</t>
  </si>
  <si>
    <t>Alien Blue</t>
  </si>
  <si>
    <t>Alien Flesh</t>
  </si>
  <si>
    <t>Alien Orange</t>
  </si>
  <si>
    <t>Gena Beige</t>
  </si>
  <si>
    <t>Alien Brown</t>
  </si>
  <si>
    <t>22 - Alien Collection (8)</t>
  </si>
  <si>
    <t>Alien Collection</t>
  </si>
  <si>
    <t>Cyborg</t>
  </si>
  <si>
    <t>Alien Blue (Andorian)</t>
  </si>
  <si>
    <t>Alien Brown (Worf)</t>
  </si>
  <si>
    <t>Alien Flesh (Cardasssian)</t>
  </si>
  <si>
    <t>Alien Orange (Ferengi)</t>
  </si>
  <si>
    <t>Android (Data)</t>
  </si>
  <si>
    <t>Sky Blue (Bolian)</t>
  </si>
  <si>
    <t>Cyborg (Borg)</t>
  </si>
  <si>
    <t>Airbrush Bridal Collection (20)</t>
  </si>
  <si>
    <t>Airbrush Bridal Collection   (20,1)</t>
  </si>
  <si>
    <t>23 - Monstrous Makeup Manual (8)</t>
  </si>
  <si>
    <t>Skin Tone</t>
  </si>
  <si>
    <t>Blood Red</t>
  </si>
  <si>
    <t>Putrid Yellow</t>
  </si>
  <si>
    <t>Charred Black</t>
  </si>
  <si>
    <t>Burn Pack</t>
  </si>
  <si>
    <t>Color</t>
  </si>
  <si>
    <t>License Plate Frames</t>
  </si>
  <si>
    <t>All</t>
  </si>
  <si>
    <t>Tattoo Transfers</t>
  </si>
  <si>
    <t>Burn Set</t>
  </si>
  <si>
    <t>Fight Set</t>
  </si>
  <si>
    <t>Cut Set</t>
  </si>
  <si>
    <t>Wound Set</t>
  </si>
  <si>
    <t>Zombie Set</t>
  </si>
  <si>
    <t>Cinema Spills</t>
  </si>
  <si>
    <t>License Plate Frame</t>
  </si>
  <si>
    <t>Edge Refiner</t>
  </si>
  <si>
    <t>MEL Edge Refiner</t>
  </si>
  <si>
    <t>"Monster Junkie"</t>
  </si>
  <si>
    <t>"I'd Rather be Making Monsters"</t>
  </si>
  <si>
    <t>Clear,  1 oz</t>
  </si>
  <si>
    <t>Clear,  2 oz</t>
  </si>
  <si>
    <t>Clear,  4 oz</t>
  </si>
  <si>
    <t>MEL Skin - Burn Pack</t>
  </si>
  <si>
    <t>MEL Skin - Single Color</t>
  </si>
  <si>
    <t>Cinema Spills - Splatter Pack</t>
  </si>
  <si>
    <t>Cinema Spills - Small</t>
  </si>
  <si>
    <t>Cinema Spills - Medium</t>
  </si>
  <si>
    <t>Cinema Spills - Large</t>
  </si>
  <si>
    <t>T-Shirts, "Monster Junkie"</t>
  </si>
  <si>
    <t>Airbrush PAX Bridal Collection (20)</t>
  </si>
  <si>
    <t>19 - Premium Collection, pt. 1 (30)</t>
  </si>
  <si>
    <t>20 - Premium Collection, pt. 2 (30)</t>
  </si>
  <si>
    <t>Monstrous Make-up Manual</t>
  </si>
  <si>
    <t>Airbrush Bridal Collection</t>
  </si>
  <si>
    <t xml:space="preserve"> 2A - Bullet Wounds (Entry / Exit)</t>
  </si>
  <si>
    <t xml:space="preserve"> 2B - Bullet Wound Scars</t>
  </si>
  <si>
    <t>10 - Eyelids / Bags</t>
  </si>
  <si>
    <t>Peel &amp; Stick Prosthetics</t>
  </si>
  <si>
    <t>PS-101 - L Gash 2.5"</t>
  </si>
  <si>
    <t>PS-102 - Gills 2.5"</t>
  </si>
  <si>
    <t>PS-104 - Scratches 3.5"</t>
  </si>
  <si>
    <t>PS-105 - Torn Flesh 3"</t>
  </si>
  <si>
    <t>PS-201 - Slit Throat 4"</t>
  </si>
  <si>
    <t>PS-202 - Mangled Gash 5"</t>
  </si>
  <si>
    <t>PS-203 - Mouth Rip 3"</t>
  </si>
  <si>
    <t>PS-204 - Rotting Flesh 4"</t>
  </si>
  <si>
    <t>PS-205 - Deep Cut 4"</t>
  </si>
  <si>
    <t>PS-206 - Ripped Flesh 4"</t>
  </si>
  <si>
    <t>Peel &amp; Stick Prosthetics - 100s</t>
  </si>
  <si>
    <t>Peel &amp; Stick Prosthetics - 200s</t>
  </si>
  <si>
    <t>CC Cup Holders - Urethane</t>
  </si>
  <si>
    <t>CC Cup Holders - Silicone</t>
  </si>
  <si>
    <t>Krueger</t>
  </si>
  <si>
    <t>Jaws</t>
  </si>
  <si>
    <t>Alien</t>
  </si>
  <si>
    <t>Bride of Frankenstein</t>
  </si>
  <si>
    <t>Dr. Jekyl &amp; Mr. Hyde</t>
  </si>
  <si>
    <t>Frankenstein's Monster</t>
  </si>
  <si>
    <t>The Creature</t>
  </si>
  <si>
    <t>Red Black Colorsplash (Silicone)</t>
  </si>
  <si>
    <t>Green Yellow Colorsplash (Silicone)</t>
  </si>
  <si>
    <t>Purple Blue Colorsplash (Silicone)</t>
  </si>
  <si>
    <t>White Pink Colorsplash (Silicone)</t>
  </si>
  <si>
    <t>Metallic Pigment Powder</t>
  </si>
  <si>
    <t>PS-106 - Torn Flesh 2"</t>
  </si>
  <si>
    <t>PS-107 - Deep Scrapes 2"</t>
  </si>
  <si>
    <t>PS-103 - Stiches 2.5"</t>
  </si>
  <si>
    <t>PS-108 - Curved Cut 2"</t>
  </si>
  <si>
    <t>PS-109 - Mangled Flesh 2"</t>
  </si>
  <si>
    <t>PS-110 - Torn Flesh L 3"</t>
  </si>
  <si>
    <t>PS-206 - Gills (Pair) 2.5"</t>
  </si>
  <si>
    <t>PS-208 - Burn 4"</t>
  </si>
  <si>
    <t>Pigment Powders</t>
  </si>
  <si>
    <t>Alien Blood (Blue) - Splatter Pack</t>
  </si>
  <si>
    <t>Alien Blood (Green) - Splatter Pack</t>
  </si>
  <si>
    <t>Blood - Splatter Pack</t>
  </si>
  <si>
    <t>Brown Liquor - Splatter Pack</t>
  </si>
  <si>
    <t>Car Oil - Splatter Pack</t>
  </si>
  <si>
    <t>Crude Oil - Splatter Pack</t>
  </si>
  <si>
    <t>Chemical Spill - Splatter Pack</t>
  </si>
  <si>
    <t>Orange Soda - Splatter Pack</t>
  </si>
  <si>
    <t>Pink Lemonade - Splatter Pack</t>
  </si>
  <si>
    <t>Red Wine - Splatter Pack</t>
  </si>
  <si>
    <t>Toxic Spill - Splatter Pack</t>
  </si>
  <si>
    <t>Urine - Splatter Pack</t>
  </si>
  <si>
    <t>Alien Blood (Blue) - Small</t>
  </si>
  <si>
    <t>Alien Blood (Green) - Small</t>
  </si>
  <si>
    <t>Blood - Small</t>
  </si>
  <si>
    <t>Brown Liquor - Small</t>
  </si>
  <si>
    <t>Car Oil - Small</t>
  </si>
  <si>
    <t>Crude Oil - Small</t>
  </si>
  <si>
    <t>Chemical Spill - Small</t>
  </si>
  <si>
    <t>Orange Soda - Small</t>
  </si>
  <si>
    <t>Pink Lemonade - Small</t>
  </si>
  <si>
    <t>Red Wine - Small</t>
  </si>
  <si>
    <t>Toxic Spill - Small</t>
  </si>
  <si>
    <t>Urine - Small</t>
  </si>
  <si>
    <t>Alien Blood (Blue) - Medium</t>
  </si>
  <si>
    <t>Alien Blood (Green) - Medium</t>
  </si>
  <si>
    <t>Blood - Medium</t>
  </si>
  <si>
    <t>Brown Liquor - Medium</t>
  </si>
  <si>
    <t>Car Oil - Medium</t>
  </si>
  <si>
    <t>Crude Oil - Medium</t>
  </si>
  <si>
    <t>Chemical Spill - Medium</t>
  </si>
  <si>
    <t>Orange Soda - Medium</t>
  </si>
  <si>
    <t>Pink Lemonade - Medium</t>
  </si>
  <si>
    <t>Red Wine - Medium</t>
  </si>
  <si>
    <t>Toxic Spill - Medium</t>
  </si>
  <si>
    <t>Urine - Medium</t>
  </si>
  <si>
    <t>Alien Blood (Blue) - Large</t>
  </si>
  <si>
    <t>Alien Blood (Green) - Large</t>
  </si>
  <si>
    <t>Blood - Large</t>
  </si>
  <si>
    <t>Brown Liquor - Large</t>
  </si>
  <si>
    <t>Car Oil - Large</t>
  </si>
  <si>
    <t>Crude Oil - Large</t>
  </si>
  <si>
    <t>Chemical Spill - Large</t>
  </si>
  <si>
    <t>Orange Soda - Large</t>
  </si>
  <si>
    <t>Pink Lemonade - Large</t>
  </si>
  <si>
    <t>Red Wine - Large</t>
  </si>
  <si>
    <t>Toxic Spill - Large</t>
  </si>
  <si>
    <t>Urine - Large</t>
  </si>
  <si>
    <t>Green-Yellow Colorsplash (Silicone)</t>
  </si>
  <si>
    <t>Purple-Blue Colorsplash (Silicone)</t>
  </si>
  <si>
    <t>White-Pink Colorsplash (Silicone)</t>
  </si>
  <si>
    <t>Red-Black Colorsplash (Silicone)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</si>
</sst>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0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</cellStyleXfs>
  <cellXfs count="410">
    <xf numFmtId="0" fontId="0" fillId="0" borderId="0" xfId="0"/>
    <xf numFmtId="0" fontId="5" fillId="2" borderId="35" xfId="4" applyFont="1" applyFill="1" applyBorder="1" applyAlignment="1">
      <alignment horizontal="center"/>
    </xf>
    <xf numFmtId="0" fontId="6" fillId="0" borderId="30" xfId="4" applyFont="1" applyBorder="1" applyAlignment="1"/>
    <xf numFmtId="0" fontId="6" fillId="0" borderId="20" xfId="4" applyFont="1" applyBorder="1" applyAlignment="1"/>
    <xf numFmtId="0" fontId="6" fillId="0" borderId="20" xfId="4" applyFont="1" applyBorder="1"/>
    <xf numFmtId="0" fontId="6" fillId="0" borderId="21" xfId="4" applyFont="1" applyBorder="1"/>
    <xf numFmtId="0" fontId="6" fillId="0" borderId="0" xfId="0" applyFont="1" applyAlignment="1"/>
    <xf numFmtId="0" fontId="6" fillId="0" borderId="0" xfId="0" applyFont="1"/>
    <xf numFmtId="0" fontId="6" fillId="0" borderId="0" xfId="0" applyFont="1" applyBorder="1"/>
    <xf numFmtId="0" fontId="5" fillId="2" borderId="16" xfId="0" applyFont="1" applyFill="1" applyBorder="1" applyAlignment="1">
      <alignment horizontal="centerContinuous"/>
    </xf>
    <xf numFmtId="0" fontId="5" fillId="2" borderId="17" xfId="0" applyFont="1" applyFill="1" applyBorder="1" applyAlignment="1">
      <alignment horizontal="centerContinuous"/>
    </xf>
    <xf numFmtId="0" fontId="5" fillId="2" borderId="30" xfId="0" applyFont="1" applyFill="1" applyBorder="1" applyAlignment="1">
      <alignment horizontal="centerContinuous"/>
    </xf>
    <xf numFmtId="0" fontId="6" fillId="0" borderId="13" xfId="4" applyFont="1" applyBorder="1" applyAlignment="1"/>
    <xf numFmtId="0" fontId="6" fillId="0" borderId="11" xfId="4" applyFont="1" applyBorder="1" applyAlignment="1"/>
    <xf numFmtId="0" fontId="6" fillId="0" borderId="11" xfId="4" applyFont="1" applyFill="1" applyBorder="1" applyAlignment="1"/>
    <xf numFmtId="0" fontId="6" fillId="0" borderId="12" xfId="4" applyFont="1" applyBorder="1" applyAlignment="1"/>
    <xf numFmtId="0" fontId="6" fillId="0" borderId="0" xfId="4" applyFont="1" applyFill="1"/>
    <xf numFmtId="0" fontId="6" fillId="0" borderId="0" xfId="4" applyFont="1"/>
    <xf numFmtId="0" fontId="5" fillId="2" borderId="30" xfId="4" applyFont="1" applyFill="1" applyBorder="1" applyAlignment="1">
      <alignment horizontal="centerContinuous"/>
    </xf>
    <xf numFmtId="0" fontId="5" fillId="2" borderId="31" xfId="4" applyFont="1" applyFill="1" applyBorder="1" applyAlignment="1">
      <alignment horizontal="centerContinuous"/>
    </xf>
    <xf numFmtId="0" fontId="5" fillId="2" borderId="32" xfId="4" applyFont="1" applyFill="1" applyBorder="1" applyAlignment="1">
      <alignment horizontal="centerContinuous"/>
    </xf>
    <xf numFmtId="0" fontId="5" fillId="2" borderId="21" xfId="4" applyFont="1" applyFill="1" applyBorder="1" applyAlignment="1">
      <alignment horizontal="center"/>
    </xf>
    <xf numFmtId="0" fontId="5" fillId="2" borderId="23" xfId="4" applyFont="1" applyFill="1" applyBorder="1" applyAlignment="1">
      <alignment horizontal="center"/>
    </xf>
    <xf numFmtId="0" fontId="5" fillId="2" borderId="12" xfId="4" applyFont="1" applyFill="1" applyBorder="1" applyAlignment="1">
      <alignment horizontal="center"/>
    </xf>
    <xf numFmtId="0" fontId="6" fillId="0" borderId="32" xfId="4" applyFont="1" applyBorder="1" applyAlignment="1">
      <alignment horizontal="center"/>
    </xf>
    <xf numFmtId="44" fontId="6" fillId="0" borderId="29" xfId="5" applyFont="1" applyBorder="1"/>
    <xf numFmtId="44" fontId="6" fillId="0" borderId="6" xfId="5" applyFont="1" applyBorder="1"/>
    <xf numFmtId="0" fontId="6" fillId="0" borderId="13" xfId="4" applyFont="1" applyBorder="1" applyAlignment="1">
      <alignment horizontal="center"/>
    </xf>
    <xf numFmtId="44" fontId="6" fillId="0" borderId="15" xfId="5" applyFont="1" applyBorder="1"/>
    <xf numFmtId="0" fontId="6" fillId="0" borderId="11" xfId="4" applyFont="1" applyBorder="1" applyAlignment="1">
      <alignment horizontal="center"/>
    </xf>
    <xf numFmtId="44" fontId="6" fillId="0" borderId="8" xfId="5" applyFont="1" applyBorder="1"/>
    <xf numFmtId="44" fontId="6" fillId="0" borderId="23" xfId="5" applyFont="1" applyBorder="1"/>
    <xf numFmtId="0" fontId="6" fillId="0" borderId="12" xfId="4" applyFont="1" applyBorder="1" applyAlignment="1">
      <alignment horizontal="center"/>
    </xf>
    <xf numFmtId="44" fontId="6" fillId="0" borderId="9" xfId="5" applyFont="1" applyBorder="1"/>
    <xf numFmtId="0" fontId="5" fillId="0" borderId="0" xfId="4" applyFont="1"/>
    <xf numFmtId="0" fontId="6" fillId="0" borderId="0" xfId="4" applyFont="1" applyBorder="1" applyAlignment="1">
      <alignment horizontal="center"/>
    </xf>
    <xf numFmtId="44" fontId="6" fillId="0" borderId="0" xfId="5" applyFont="1" applyBorder="1"/>
    <xf numFmtId="0" fontId="6" fillId="0" borderId="32" xfId="4" applyFont="1" applyBorder="1"/>
    <xf numFmtId="0" fontId="6" fillId="0" borderId="11" xfId="4" applyFont="1" applyBorder="1"/>
    <xf numFmtId="0" fontId="6" fillId="0" borderId="12" xfId="4" applyFont="1" applyBorder="1"/>
    <xf numFmtId="0" fontId="6" fillId="0" borderId="30" xfId="4" applyFont="1" applyBorder="1"/>
    <xf numFmtId="0" fontId="6" fillId="0" borderId="19" xfId="4" applyFont="1" applyBorder="1"/>
    <xf numFmtId="0" fontId="6" fillId="0" borderId="19" xfId="4" applyFont="1" applyBorder="1" applyAlignment="1">
      <alignment horizontal="center"/>
    </xf>
    <xf numFmtId="44" fontId="6" fillId="0" borderId="13" xfId="5" applyFont="1" applyBorder="1"/>
    <xf numFmtId="44" fontId="6" fillId="0" borderId="11" xfId="5" applyFont="1" applyBorder="1"/>
    <xf numFmtId="0" fontId="6" fillId="0" borderId="20" xfId="4" applyFont="1" applyBorder="1" applyAlignment="1">
      <alignment horizontal="center"/>
    </xf>
    <xf numFmtId="44" fontId="6" fillId="0" borderId="12" xfId="5" applyFont="1" applyBorder="1"/>
    <xf numFmtId="0" fontId="6" fillId="0" borderId="21" xfId="4" applyFont="1" applyBorder="1" applyAlignment="1">
      <alignment horizontal="center"/>
    </xf>
    <xf numFmtId="44" fontId="6" fillId="0" borderId="34" xfId="5" applyFont="1" applyBorder="1"/>
    <xf numFmtId="44" fontId="6" fillId="0" borderId="32" xfId="5" applyFont="1" applyBorder="1"/>
    <xf numFmtId="44" fontId="6" fillId="0" borderId="11" xfId="5" applyFont="1" applyFill="1" applyBorder="1"/>
    <xf numFmtId="44" fontId="6" fillId="0" borderId="16" xfId="5" applyFont="1" applyBorder="1"/>
    <xf numFmtId="0" fontId="9" fillId="3" borderId="16" xfId="6" applyFont="1" applyFill="1" applyBorder="1" applyAlignment="1">
      <alignment horizontal="center"/>
    </xf>
    <xf numFmtId="0" fontId="9" fillId="3" borderId="18" xfId="6" applyFont="1" applyFill="1" applyBorder="1" applyAlignment="1">
      <alignment horizontal="center"/>
    </xf>
    <xf numFmtId="0" fontId="9" fillId="3" borderId="17" xfId="6" applyFont="1" applyFill="1" applyBorder="1" applyAlignment="1">
      <alignment horizontal="center"/>
    </xf>
    <xf numFmtId="0" fontId="8" fillId="0" borderId="32" xfId="6" applyFont="1" applyFill="1" applyBorder="1" applyAlignment="1">
      <alignment horizontal="right"/>
    </xf>
    <xf numFmtId="0" fontId="8" fillId="0" borderId="37" xfId="6" applyFont="1" applyFill="1" applyBorder="1" applyAlignment="1"/>
    <xf numFmtId="0" fontId="8" fillId="0" borderId="29" xfId="6" applyFont="1" applyFill="1" applyBorder="1" applyAlignment="1"/>
    <xf numFmtId="0" fontId="8" fillId="0" borderId="11" xfId="6" applyFont="1" applyFill="1" applyBorder="1" applyAlignment="1">
      <alignment horizontal="right"/>
    </xf>
    <xf numFmtId="0" fontId="8" fillId="0" borderId="4" xfId="6" applyFont="1" applyFill="1" applyBorder="1" applyAlignment="1"/>
    <xf numFmtId="0" fontId="8" fillId="0" borderId="8" xfId="6" applyFont="1" applyFill="1" applyBorder="1" applyAlignment="1"/>
    <xf numFmtId="0" fontId="8" fillId="0" borderId="12" xfId="6" applyFont="1" applyFill="1" applyBorder="1" applyAlignment="1">
      <alignment horizontal="right"/>
    </xf>
    <xf numFmtId="0" fontId="8" fillId="0" borderId="10" xfId="6" applyFont="1" applyFill="1" applyBorder="1" applyAlignment="1"/>
    <xf numFmtId="0" fontId="8" fillId="0" borderId="9" xfId="6" applyFont="1" applyFill="1" applyBorder="1" applyAlignment="1"/>
    <xf numFmtId="0" fontId="8" fillId="0" borderId="32" xfId="6" applyFont="1" applyFill="1" applyBorder="1" applyAlignment="1"/>
    <xf numFmtId="0" fontId="8" fillId="0" borderId="11" xfId="6" applyFont="1" applyFill="1" applyBorder="1" applyAlignment="1"/>
    <xf numFmtId="0" fontId="8" fillId="0" borderId="12" xfId="6" applyFont="1" applyFill="1" applyBorder="1" applyAlignment="1"/>
    <xf numFmtId="0" fontId="8" fillId="0" borderId="13" xfId="6" applyFont="1" applyFill="1" applyBorder="1" applyAlignment="1"/>
    <xf numFmtId="0" fontId="8" fillId="0" borderId="15" xfId="6" applyFont="1" applyFill="1" applyBorder="1" applyAlignment="1"/>
    <xf numFmtId="0" fontId="5" fillId="2" borderId="34" xfId="4" applyFont="1" applyFill="1" applyBorder="1" applyAlignment="1">
      <alignment horizontal="center"/>
    </xf>
    <xf numFmtId="0" fontId="5" fillId="2" borderId="9" xfId="4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Continuous"/>
    </xf>
    <xf numFmtId="0" fontId="5" fillId="2" borderId="24" xfId="0" applyFont="1" applyFill="1" applyBorder="1" applyAlignment="1">
      <alignment horizontal="center"/>
    </xf>
    <xf numFmtId="0" fontId="5" fillId="2" borderId="7" xfId="4" applyFont="1" applyFill="1" applyBorder="1" applyAlignment="1">
      <alignment horizontal="centerContinuous"/>
    </xf>
    <xf numFmtId="0" fontId="5" fillId="2" borderId="1" xfId="4" applyFont="1" applyFill="1" applyBorder="1" applyAlignment="1">
      <alignment horizontal="centerContinuous"/>
    </xf>
    <xf numFmtId="0" fontId="6" fillId="0" borderId="19" xfId="4" applyFont="1" applyBorder="1" applyAlignment="1"/>
    <xf numFmtId="0" fontId="5" fillId="2" borderId="45" xfId="4" applyFont="1" applyFill="1" applyBorder="1" applyAlignment="1">
      <alignment horizontal="center"/>
    </xf>
    <xf numFmtId="44" fontId="6" fillId="0" borderId="46" xfId="5" applyFont="1" applyBorder="1"/>
    <xf numFmtId="44" fontId="6" fillId="0" borderId="17" xfId="5" applyFont="1" applyBorder="1"/>
    <xf numFmtId="0" fontId="6" fillId="0" borderId="35" xfId="4" applyFont="1" applyBorder="1"/>
    <xf numFmtId="44" fontId="6" fillId="0" borderId="45" xfId="5" applyFont="1" applyBorder="1"/>
    <xf numFmtId="0" fontId="6" fillId="0" borderId="24" xfId="4" applyFont="1" applyBorder="1"/>
    <xf numFmtId="0" fontId="6" fillId="0" borderId="16" xfId="4" applyFont="1" applyBorder="1"/>
    <xf numFmtId="44" fontId="6" fillId="0" borderId="42" xfId="5" applyFont="1" applyBorder="1"/>
    <xf numFmtId="44" fontId="6" fillId="0" borderId="40" xfId="5" applyFont="1" applyBorder="1"/>
    <xf numFmtId="44" fontId="6" fillId="0" borderId="39" xfId="5" applyFont="1" applyBorder="1"/>
    <xf numFmtId="0" fontId="5" fillId="2" borderId="39" xfId="4" applyFont="1" applyFill="1" applyBorder="1" applyAlignment="1">
      <alignment horizontal="center"/>
    </xf>
    <xf numFmtId="44" fontId="6" fillId="0" borderId="41" xfId="5" applyFont="1" applyBorder="1"/>
    <xf numFmtId="44" fontId="6" fillId="0" borderId="48" xfId="5" applyFont="1" applyBorder="1"/>
    <xf numFmtId="44" fontId="6" fillId="0" borderId="47" xfId="5" applyFont="1" applyBorder="1"/>
    <xf numFmtId="44" fontId="6" fillId="0" borderId="43" xfId="5" applyFont="1" applyBorder="1"/>
    <xf numFmtId="0" fontId="5" fillId="2" borderId="49" xfId="4" applyFont="1" applyFill="1" applyBorder="1" applyAlignment="1">
      <alignment horizontal="centerContinuous"/>
    </xf>
    <xf numFmtId="0" fontId="6" fillId="0" borderId="51" xfId="4" applyFont="1" applyBorder="1" applyAlignment="1">
      <alignment horizontal="center"/>
    </xf>
    <xf numFmtId="0" fontId="6" fillId="0" borderId="52" xfId="4" applyFont="1" applyBorder="1" applyAlignment="1">
      <alignment horizontal="center"/>
    </xf>
    <xf numFmtId="0" fontId="6" fillId="0" borderId="0" xfId="0" applyFont="1" applyProtection="1"/>
    <xf numFmtId="0" fontId="5" fillId="0" borderId="0" xfId="0" applyFont="1" applyAlignment="1" applyProtection="1">
      <alignment horizontal="right"/>
    </xf>
    <xf numFmtId="0" fontId="7" fillId="4" borderId="24" xfId="0" applyFont="1" applyFill="1" applyBorder="1" applyAlignment="1" applyProtection="1">
      <alignment horizontal="centerContinuous"/>
    </xf>
    <xf numFmtId="0" fontId="6" fillId="4" borderId="25" xfId="0" applyFont="1" applyFill="1" applyBorder="1" applyAlignment="1" applyProtection="1">
      <alignment horizontal="centerContinuous"/>
    </xf>
    <xf numFmtId="0" fontId="6" fillId="4" borderId="26" xfId="0" applyFont="1" applyFill="1" applyBorder="1" applyAlignment="1" applyProtection="1">
      <alignment horizontal="centerContinuous"/>
    </xf>
    <xf numFmtId="0" fontId="8" fillId="0" borderId="37" xfId="3" applyFont="1" applyFill="1" applyBorder="1" applyAlignment="1" applyProtection="1">
      <protection locked="0"/>
    </xf>
    <xf numFmtId="0" fontId="6" fillId="0" borderId="29" xfId="0" applyFont="1" applyFill="1" applyBorder="1" applyProtection="1">
      <protection locked="0"/>
    </xf>
    <xf numFmtId="0" fontId="8" fillId="0" borderId="4" xfId="3" applyFont="1" applyFill="1" applyBorder="1" applyAlignment="1" applyProtection="1">
      <protection locked="0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Protection="1">
      <protection locked="0"/>
    </xf>
    <xf numFmtId="0" fontId="8" fillId="4" borderId="32" xfId="2" applyFont="1" applyFill="1" applyBorder="1" applyAlignment="1" applyProtection="1"/>
    <xf numFmtId="0" fontId="8" fillId="4" borderId="11" xfId="2" applyFont="1" applyFill="1" applyBorder="1" applyAlignment="1" applyProtection="1"/>
    <xf numFmtId="0" fontId="8" fillId="4" borderId="12" xfId="2" applyFont="1" applyFill="1" applyBorder="1" applyAlignment="1" applyProtection="1"/>
    <xf numFmtId="0" fontId="6" fillId="5" borderId="0" xfId="0" applyFont="1" applyFill="1" applyProtection="1"/>
    <xf numFmtId="0" fontId="5" fillId="5" borderId="0" xfId="0" applyFont="1" applyFill="1" applyAlignment="1" applyProtection="1">
      <alignment horizontal="right"/>
    </xf>
    <xf numFmtId="44" fontId="5" fillId="5" borderId="0" xfId="7" applyNumberFormat="1" applyFont="1" applyFill="1" applyAlignment="1" applyProtection="1"/>
    <xf numFmtId="44" fontId="5" fillId="5" borderId="0" xfId="0" applyNumberFormat="1" applyFont="1" applyFill="1" applyAlignment="1" applyProtection="1"/>
    <xf numFmtId="164" fontId="6" fillId="0" borderId="37" xfId="0" applyNumberFormat="1" applyFont="1" applyFill="1" applyBorder="1" applyProtection="1">
      <protection locked="0"/>
    </xf>
    <xf numFmtId="164" fontId="6" fillId="0" borderId="4" xfId="0" applyNumberFormat="1" applyFont="1" applyFill="1" applyBorder="1" applyProtection="1">
      <protection locked="0"/>
    </xf>
    <xf numFmtId="164" fontId="6" fillId="0" borderId="10" xfId="0" applyNumberFormat="1" applyFont="1" applyFill="1" applyBorder="1" applyProtection="1">
      <protection locked="0"/>
    </xf>
    <xf numFmtId="164" fontId="6" fillId="0" borderId="14" xfId="0" applyNumberFormat="1" applyFont="1" applyFill="1" applyBorder="1" applyProtection="1">
      <protection locked="0"/>
    </xf>
    <xf numFmtId="164" fontId="8" fillId="0" borderId="4" xfId="8" applyNumberFormat="1" applyFont="1" applyFill="1" applyBorder="1" applyAlignment="1" applyProtection="1">
      <protection locked="0"/>
    </xf>
    <xf numFmtId="164" fontId="8" fillId="0" borderId="10" xfId="8" applyNumberFormat="1" applyFont="1" applyFill="1" applyBorder="1" applyAlignment="1" applyProtection="1">
      <protection locked="0"/>
    </xf>
    <xf numFmtId="0" fontId="8" fillId="0" borderId="10" xfId="3" applyFont="1" applyFill="1" applyBorder="1" applyAlignment="1" applyProtection="1">
      <protection locked="0"/>
    </xf>
    <xf numFmtId="164" fontId="8" fillId="0" borderId="37" xfId="8" applyNumberFormat="1" applyFont="1" applyFill="1" applyBorder="1" applyAlignment="1" applyProtection="1">
      <protection locked="0"/>
    </xf>
    <xf numFmtId="0" fontId="5" fillId="4" borderId="37" xfId="0" applyFont="1" applyFill="1" applyBorder="1" applyAlignment="1" applyProtection="1">
      <alignment horizontal="center"/>
    </xf>
    <xf numFmtId="0" fontId="5" fillId="4" borderId="29" xfId="0" applyFont="1" applyFill="1" applyBorder="1" applyAlignment="1" applyProtection="1">
      <alignment horizontal="center"/>
    </xf>
    <xf numFmtId="44" fontId="5" fillId="4" borderId="10" xfId="7" applyNumberFormat="1" applyFont="1" applyFill="1" applyBorder="1" applyAlignment="1" applyProtection="1">
      <alignment horizontal="center"/>
    </xf>
    <xf numFmtId="44" fontId="5" fillId="4" borderId="9" xfId="7" applyNumberFormat="1" applyFont="1" applyFill="1" applyBorder="1" applyAlignment="1" applyProtection="1">
      <alignment horizontal="center"/>
    </xf>
    <xf numFmtId="164" fontId="5" fillId="5" borderId="0" xfId="8" applyNumberFormat="1" applyFont="1" applyFill="1" applyAlignment="1" applyProtection="1"/>
    <xf numFmtId="0" fontId="5" fillId="4" borderId="24" xfId="0" applyFont="1" applyFill="1" applyBorder="1" applyAlignment="1" applyProtection="1"/>
    <xf numFmtId="0" fontId="5" fillId="4" borderId="18" xfId="0" applyFont="1" applyFill="1" applyBorder="1" applyAlignment="1" applyProtection="1">
      <alignment horizontal="center"/>
    </xf>
    <xf numFmtId="0" fontId="5" fillId="4" borderId="18" xfId="0" applyFont="1" applyFill="1" applyBorder="1" applyAlignment="1" applyProtection="1">
      <alignment horizontal="centerContinuous"/>
    </xf>
    <xf numFmtId="0" fontId="5" fillId="4" borderId="17" xfId="0" applyFont="1" applyFill="1" applyBorder="1" applyAlignment="1" applyProtection="1">
      <alignment horizontal="centerContinuous"/>
    </xf>
    <xf numFmtId="0" fontId="8" fillId="4" borderId="19" xfId="1" applyFont="1" applyFill="1" applyBorder="1" applyAlignment="1" applyProtection="1"/>
    <xf numFmtId="0" fontId="6" fillId="4" borderId="14" xfId="0" applyFont="1" applyFill="1" applyBorder="1" applyAlignment="1" applyProtection="1">
      <alignment horizontal="center"/>
    </xf>
    <xf numFmtId="44" fontId="6" fillId="4" borderId="14" xfId="7" applyNumberFormat="1" applyFont="1" applyFill="1" applyBorder="1" applyProtection="1"/>
    <xf numFmtId="44" fontId="6" fillId="4" borderId="15" xfId="0" applyNumberFormat="1" applyFont="1" applyFill="1" applyBorder="1" applyProtection="1"/>
    <xf numFmtId="0" fontId="8" fillId="4" borderId="20" xfId="1" applyFont="1" applyFill="1" applyBorder="1" applyAlignment="1" applyProtection="1"/>
    <xf numFmtId="0" fontId="6" fillId="4" borderId="4" xfId="0" applyFont="1" applyFill="1" applyBorder="1" applyAlignment="1" applyProtection="1">
      <alignment horizontal="center"/>
    </xf>
    <xf numFmtId="44" fontId="6" fillId="4" borderId="8" xfId="0" applyNumberFormat="1" applyFont="1" applyFill="1" applyBorder="1" applyProtection="1"/>
    <xf numFmtId="0" fontId="8" fillId="4" borderId="21" xfId="1" applyFont="1" applyFill="1" applyBorder="1" applyAlignment="1" applyProtection="1"/>
    <xf numFmtId="0" fontId="6" fillId="4" borderId="10" xfId="0" applyFont="1" applyFill="1" applyBorder="1" applyAlignment="1" applyProtection="1">
      <alignment horizontal="center"/>
    </xf>
    <xf numFmtId="44" fontId="6" fillId="4" borderId="9" xfId="0" applyNumberFormat="1" applyFont="1" applyFill="1" applyBorder="1" applyProtection="1"/>
    <xf numFmtId="164" fontId="5" fillId="5" borderId="0" xfId="0" applyNumberFormat="1" applyFont="1" applyFill="1" applyProtection="1"/>
    <xf numFmtId="44" fontId="5" fillId="5" borderId="0" xfId="0" applyNumberFormat="1" applyFont="1" applyFill="1" applyProtection="1"/>
    <xf numFmtId="0" fontId="5" fillId="4" borderId="25" xfId="0" applyFont="1" applyFill="1" applyBorder="1" applyAlignment="1" applyProtection="1">
      <alignment horizontal="left"/>
    </xf>
    <xf numFmtId="0" fontId="5" fillId="4" borderId="25" xfId="0" applyFont="1" applyFill="1" applyBorder="1" applyAlignment="1" applyProtection="1">
      <alignment horizontal="center"/>
    </xf>
    <xf numFmtId="44" fontId="6" fillId="4" borderId="4" xfId="7" applyNumberFormat="1" applyFont="1" applyFill="1" applyBorder="1" applyProtection="1"/>
    <xf numFmtId="0" fontId="6" fillId="4" borderId="5" xfId="0" applyFont="1" applyFill="1" applyBorder="1" applyAlignment="1" applyProtection="1">
      <alignment horizontal="center"/>
    </xf>
    <xf numFmtId="0" fontId="6" fillId="4" borderId="40" xfId="0" applyFont="1" applyFill="1" applyBorder="1" applyProtection="1"/>
    <xf numFmtId="0" fontId="6" fillId="4" borderId="22" xfId="0" applyFont="1" applyFill="1" applyBorder="1" applyAlignment="1" applyProtection="1">
      <alignment horizontal="center"/>
    </xf>
    <xf numFmtId="0" fontId="6" fillId="4" borderId="39" xfId="0" applyFont="1" applyFill="1" applyBorder="1" applyProtection="1"/>
    <xf numFmtId="44" fontId="6" fillId="4" borderId="10" xfId="7" applyNumberFormat="1" applyFont="1" applyFill="1" applyBorder="1" applyProtection="1"/>
    <xf numFmtId="0" fontId="5" fillId="4" borderId="24" xfId="0" applyFont="1" applyFill="1" applyBorder="1" applyProtection="1"/>
    <xf numFmtId="0" fontId="5" fillId="4" borderId="43" xfId="0" applyFont="1" applyFill="1" applyBorder="1" applyAlignment="1" applyProtection="1">
      <alignment horizontal="right"/>
    </xf>
    <xf numFmtId="0" fontId="8" fillId="4" borderId="30" xfId="3" applyFont="1" applyFill="1" applyBorder="1" applyAlignment="1" applyProtection="1"/>
    <xf numFmtId="0" fontId="6" fillId="4" borderId="42" xfId="0" applyFont="1" applyFill="1" applyBorder="1" applyProtection="1"/>
    <xf numFmtId="0" fontId="6" fillId="4" borderId="42" xfId="0" applyFont="1" applyFill="1" applyBorder="1" applyAlignment="1" applyProtection="1">
      <alignment horizontal="center"/>
    </xf>
    <xf numFmtId="44" fontId="6" fillId="4" borderId="37" xfId="7" applyNumberFormat="1" applyFont="1" applyFill="1" applyBorder="1" applyProtection="1"/>
    <xf numFmtId="44" fontId="6" fillId="4" borderId="29" xfId="0" applyNumberFormat="1" applyFont="1" applyFill="1" applyBorder="1" applyProtection="1"/>
    <xf numFmtId="0" fontId="8" fillId="4" borderId="20" xfId="3" applyFont="1" applyFill="1" applyBorder="1" applyAlignment="1" applyProtection="1"/>
    <xf numFmtId="0" fontId="6" fillId="4" borderId="40" xfId="0" applyFont="1" applyFill="1" applyBorder="1" applyAlignment="1" applyProtection="1">
      <alignment horizontal="center"/>
    </xf>
    <xf numFmtId="0" fontId="6" fillId="4" borderId="39" xfId="0" applyFont="1" applyFill="1" applyBorder="1" applyAlignment="1" applyProtection="1">
      <alignment horizontal="center"/>
    </xf>
    <xf numFmtId="0" fontId="8" fillId="4" borderId="21" xfId="3" applyFont="1" applyFill="1" applyBorder="1" applyAlignment="1" applyProtection="1"/>
    <xf numFmtId="0" fontId="5" fillId="4" borderId="30" xfId="0" applyFont="1" applyFill="1" applyBorder="1" applyAlignment="1" applyProtection="1">
      <alignment horizontal="centerContinuous"/>
    </xf>
    <xf numFmtId="0" fontId="5" fillId="4" borderId="49" xfId="0" applyFont="1" applyFill="1" applyBorder="1" applyAlignment="1" applyProtection="1">
      <alignment horizontal="centerContinuous"/>
    </xf>
    <xf numFmtId="0" fontId="5" fillId="4" borderId="31" xfId="0" applyFont="1" applyFill="1" applyBorder="1" applyAlignment="1" applyProtection="1">
      <alignment horizontal="centerContinuous"/>
    </xf>
    <xf numFmtId="0" fontId="5" fillId="4" borderId="21" xfId="0" applyFont="1" applyFill="1" applyBorder="1" applyAlignment="1" applyProtection="1">
      <alignment vertical="center"/>
    </xf>
    <xf numFmtId="44" fontId="5" fillId="4" borderId="39" xfId="7" applyNumberFormat="1" applyFont="1" applyFill="1" applyBorder="1" applyAlignment="1" applyProtection="1"/>
    <xf numFmtId="0" fontId="5" fillId="4" borderId="10" xfId="0" applyFont="1" applyFill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centerContinuous"/>
    </xf>
    <xf numFmtId="0" fontId="5" fillId="4" borderId="9" xfId="0" applyFont="1" applyFill="1" applyBorder="1" applyAlignment="1" applyProtection="1">
      <alignment horizontal="centerContinuous"/>
    </xf>
    <xf numFmtId="0" fontId="8" fillId="4" borderId="20" xfId="2" applyFont="1" applyFill="1" applyBorder="1" applyAlignment="1" applyProtection="1"/>
    <xf numFmtId="164" fontId="8" fillId="4" borderId="40" xfId="8" applyNumberFormat="1" applyFont="1" applyFill="1" applyBorder="1" applyAlignment="1" applyProtection="1"/>
    <xf numFmtId="0" fontId="8" fillId="4" borderId="21" xfId="2" applyFont="1" applyFill="1" applyBorder="1" applyAlignment="1" applyProtection="1"/>
    <xf numFmtId="164" fontId="8" fillId="4" borderId="39" xfId="8" applyNumberFormat="1" applyFont="1" applyFill="1" applyBorder="1" applyAlignment="1" applyProtection="1"/>
    <xf numFmtId="44" fontId="5" fillId="5" borderId="38" xfId="7" applyNumberFormat="1" applyFont="1" applyFill="1" applyBorder="1" applyProtection="1"/>
    <xf numFmtId="0" fontId="5" fillId="0" borderId="0" xfId="0" applyFont="1" applyProtection="1"/>
    <xf numFmtId="0" fontId="5" fillId="4" borderId="43" xfId="0" applyFont="1" applyFill="1" applyBorder="1" applyAlignment="1" applyProtection="1">
      <alignment horizontal="left"/>
    </xf>
    <xf numFmtId="0" fontId="6" fillId="4" borderId="49" xfId="0" applyFont="1" applyFill="1" applyBorder="1" applyAlignment="1" applyProtection="1">
      <alignment horizontal="center"/>
    </xf>
    <xf numFmtId="44" fontId="6" fillId="0" borderId="0" xfId="7" applyNumberFormat="1" applyFont="1"/>
    <xf numFmtId="44" fontId="6" fillId="0" borderId="0" xfId="0" applyNumberFormat="1" applyFont="1"/>
    <xf numFmtId="44" fontId="6" fillId="0" borderId="0" xfId="0" applyNumberFormat="1" applyFont="1" applyBorder="1"/>
    <xf numFmtId="44" fontId="6" fillId="0" borderId="0" xfId="0" applyNumberFormat="1" applyFont="1" applyProtection="1"/>
    <xf numFmtId="44" fontId="6" fillId="0" borderId="0" xfId="7" applyNumberFormat="1" applyFont="1" applyProtection="1"/>
    <xf numFmtId="0" fontId="7" fillId="4" borderId="24" xfId="0" applyFont="1" applyFill="1" applyBorder="1" applyAlignment="1">
      <alignment horizontal="centerContinuous"/>
    </xf>
    <xf numFmtId="0" fontId="7" fillId="4" borderId="25" xfId="0" applyFont="1" applyFill="1" applyBorder="1" applyAlignment="1">
      <alignment horizontal="centerContinuous"/>
    </xf>
    <xf numFmtId="0" fontId="6" fillId="4" borderId="25" xfId="0" applyFont="1" applyFill="1" applyBorder="1" applyAlignment="1">
      <alignment horizontal="centerContinuous"/>
    </xf>
    <xf numFmtId="0" fontId="6" fillId="4" borderId="26" xfId="0" applyFont="1" applyFill="1" applyBorder="1" applyAlignment="1">
      <alignment horizontal="centerContinuous"/>
    </xf>
    <xf numFmtId="0" fontId="6" fillId="4" borderId="32" xfId="0" applyFont="1" applyFill="1" applyBorder="1"/>
    <xf numFmtId="44" fontId="6" fillId="4" borderId="37" xfId="7" applyNumberFormat="1" applyFont="1" applyFill="1" applyBorder="1"/>
    <xf numFmtId="0" fontId="6" fillId="4" borderId="11" xfId="0" applyFont="1" applyFill="1" applyBorder="1"/>
    <xf numFmtId="44" fontId="6" fillId="4" borderId="4" xfId="7" applyNumberFormat="1" applyFont="1" applyFill="1" applyBorder="1"/>
    <xf numFmtId="0" fontId="6" fillId="4" borderId="12" xfId="0" applyFont="1" applyFill="1" applyBorder="1"/>
    <xf numFmtId="44" fontId="6" fillId="4" borderId="10" xfId="7" applyNumberFormat="1" applyFont="1" applyFill="1" applyBorder="1"/>
    <xf numFmtId="44" fontId="6" fillId="4" borderId="29" xfId="7" applyNumberFormat="1" applyFont="1" applyFill="1" applyBorder="1" applyAlignment="1"/>
    <xf numFmtId="44" fontId="6" fillId="4" borderId="8" xfId="7" applyNumberFormat="1" applyFont="1" applyFill="1" applyBorder="1" applyAlignment="1"/>
    <xf numFmtId="44" fontId="6" fillId="4" borderId="9" xfId="7" applyNumberFormat="1" applyFont="1" applyFill="1" applyBorder="1" applyAlignment="1"/>
    <xf numFmtId="0" fontId="6" fillId="4" borderId="30" xfId="0" applyFont="1" applyFill="1" applyBorder="1"/>
    <xf numFmtId="0" fontId="6" fillId="4" borderId="20" xfId="0" applyFont="1" applyFill="1" applyBorder="1"/>
    <xf numFmtId="0" fontId="6" fillId="4" borderId="13" xfId="4" applyFont="1" applyFill="1" applyBorder="1" applyAlignment="1"/>
    <xf numFmtId="0" fontId="6" fillId="4" borderId="11" xfId="4" applyFont="1" applyFill="1" applyBorder="1" applyAlignment="1"/>
    <xf numFmtId="0" fontId="6" fillId="4" borderId="12" xfId="4" applyFont="1" applyFill="1" applyBorder="1" applyAlignment="1"/>
    <xf numFmtId="0" fontId="6" fillId="4" borderId="32" xfId="4" applyFont="1" applyFill="1" applyBorder="1"/>
    <xf numFmtId="0" fontId="6" fillId="4" borderId="11" xfId="4" applyFont="1" applyFill="1" applyBorder="1"/>
    <xf numFmtId="0" fontId="6" fillId="4" borderId="12" xfId="4" applyFont="1" applyFill="1" applyBorder="1"/>
    <xf numFmtId="0" fontId="6" fillId="4" borderId="36" xfId="0" applyFont="1" applyFill="1" applyBorder="1" applyAlignment="1"/>
    <xf numFmtId="0" fontId="6" fillId="4" borderId="13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left"/>
    </xf>
    <xf numFmtId="0" fontId="6" fillId="4" borderId="32" xfId="0" applyFont="1" applyFill="1" applyBorder="1" applyAlignment="1"/>
    <xf numFmtId="0" fontId="6" fillId="4" borderId="13" xfId="0" applyFont="1" applyFill="1" applyBorder="1" applyAlignment="1"/>
    <xf numFmtId="164" fontId="6" fillId="0" borderId="37" xfId="8" applyNumberFormat="1" applyFont="1" applyFill="1" applyBorder="1" applyProtection="1">
      <protection locked="0"/>
    </xf>
    <xf numFmtId="164" fontId="6" fillId="0" borderId="4" xfId="8" applyNumberFormat="1" applyFont="1" applyFill="1" applyBorder="1" applyProtection="1">
      <protection locked="0"/>
    </xf>
    <xf numFmtId="164" fontId="6" fillId="0" borderId="10" xfId="8" applyNumberFormat="1" applyFont="1" applyFill="1" applyBorder="1" applyProtection="1">
      <protection locked="0"/>
    </xf>
    <xf numFmtId="0" fontId="6" fillId="5" borderId="0" xfId="0" applyFont="1" applyFill="1" applyAlignment="1"/>
    <xf numFmtId="0" fontId="6" fillId="5" borderId="0" xfId="0" applyFont="1" applyFill="1"/>
    <xf numFmtId="0" fontId="5" fillId="5" borderId="0" xfId="0" applyFont="1" applyFill="1" applyAlignment="1">
      <alignment horizontal="right"/>
    </xf>
    <xf numFmtId="164" fontId="5" fillId="5" borderId="0" xfId="0" applyNumberFormat="1" applyFont="1" applyFill="1"/>
    <xf numFmtId="44" fontId="5" fillId="5" borderId="0" xfId="0" applyNumberFormat="1" applyFont="1" applyFill="1" applyAlignment="1"/>
    <xf numFmtId="44" fontId="5" fillId="5" borderId="38" xfId="0" applyNumberFormat="1" applyFont="1" applyFill="1" applyBorder="1" applyAlignment="1"/>
    <xf numFmtId="0" fontId="5" fillId="5" borderId="0" xfId="0" applyFont="1" applyFill="1" applyAlignment="1"/>
    <xf numFmtId="0" fontId="6" fillId="5" borderId="0" xfId="0" applyFont="1" applyFill="1" applyBorder="1"/>
    <xf numFmtId="0" fontId="6" fillId="5" borderId="0" xfId="0" applyFont="1" applyFill="1" applyBorder="1" applyAlignment="1"/>
    <xf numFmtId="164" fontId="5" fillId="5" borderId="0" xfId="0" applyNumberFormat="1" applyFont="1" applyFill="1" applyAlignment="1"/>
    <xf numFmtId="44" fontId="5" fillId="5" borderId="0" xfId="0" applyNumberFormat="1" applyFont="1" applyFill="1"/>
    <xf numFmtId="0" fontId="7" fillId="4" borderId="24" xfId="4" applyFont="1" applyFill="1" applyBorder="1" applyAlignment="1">
      <alignment horizontal="centerContinuous"/>
    </xf>
    <xf numFmtId="0" fontId="6" fillId="4" borderId="25" xfId="4" applyFont="1" applyFill="1" applyBorder="1" applyAlignment="1">
      <alignment horizontal="centerContinuous"/>
    </xf>
    <xf numFmtId="0" fontId="6" fillId="4" borderId="26" xfId="4" applyFont="1" applyFill="1" applyBorder="1" applyAlignment="1">
      <alignment horizontal="centerContinuous"/>
    </xf>
    <xf numFmtId="0" fontId="6" fillId="4" borderId="30" xfId="0" applyFont="1" applyFill="1" applyBorder="1" applyProtection="1"/>
    <xf numFmtId="0" fontId="6" fillId="4" borderId="20" xfId="0" applyFont="1" applyFill="1" applyBorder="1" applyProtection="1"/>
    <xf numFmtId="0" fontId="6" fillId="4" borderId="21" xfId="0" applyFont="1" applyFill="1" applyBorder="1" applyProtection="1"/>
    <xf numFmtId="0" fontId="5" fillId="4" borderId="33" xfId="0" applyFont="1" applyFill="1" applyBorder="1" applyAlignment="1" applyProtection="1">
      <alignment horizontal="center" vertical="center"/>
    </xf>
    <xf numFmtId="0" fontId="8" fillId="4" borderId="35" xfId="1" applyFont="1" applyFill="1" applyBorder="1" applyAlignment="1" applyProtection="1"/>
    <xf numFmtId="0" fontId="6" fillId="4" borderId="44" xfId="0" applyFont="1" applyFill="1" applyBorder="1" applyAlignment="1" applyProtection="1">
      <alignment horizontal="center"/>
    </xf>
    <xf numFmtId="164" fontId="6" fillId="0" borderId="44" xfId="0" applyNumberFormat="1" applyFont="1" applyFill="1" applyBorder="1" applyProtection="1">
      <protection locked="0"/>
    </xf>
    <xf numFmtId="44" fontId="6" fillId="4" borderId="45" xfId="0" applyNumberFormat="1" applyFont="1" applyFill="1" applyBorder="1" applyProtection="1"/>
    <xf numFmtId="0" fontId="10" fillId="4" borderId="36" xfId="0" applyFont="1" applyFill="1" applyBorder="1" applyAlignment="1" applyProtection="1">
      <alignment horizontal="center" vertical="center"/>
    </xf>
    <xf numFmtId="0" fontId="11" fillId="0" borderId="4" xfId="9" applyFont="1" applyFill="1" applyBorder="1" applyAlignment="1"/>
    <xf numFmtId="0" fontId="11" fillId="0" borderId="32" xfId="9" applyFont="1" applyFill="1" applyBorder="1" applyAlignment="1">
      <alignment horizontal="right"/>
    </xf>
    <xf numFmtId="0" fontId="11" fillId="0" borderId="37" xfId="9" applyFont="1" applyFill="1" applyBorder="1" applyAlignment="1"/>
    <xf numFmtId="0" fontId="11" fillId="0" borderId="29" xfId="9" applyFont="1" applyFill="1" applyBorder="1" applyAlignment="1"/>
    <xf numFmtId="0" fontId="11" fillId="0" borderId="11" xfId="9" applyFont="1" applyFill="1" applyBorder="1" applyAlignment="1">
      <alignment horizontal="right"/>
    </xf>
    <xf numFmtId="0" fontId="11" fillId="0" borderId="8" xfId="9" applyFont="1" applyFill="1" applyBorder="1" applyAlignment="1"/>
    <xf numFmtId="0" fontId="11" fillId="0" borderId="12" xfId="9" applyFont="1" applyFill="1" applyBorder="1" applyAlignment="1">
      <alignment horizontal="right"/>
    </xf>
    <xf numFmtId="0" fontId="11" fillId="0" borderId="10" xfId="9" applyFont="1" applyFill="1" applyBorder="1" applyAlignment="1"/>
    <xf numFmtId="0" fontId="11" fillId="0" borderId="9" xfId="9" applyFont="1" applyFill="1" applyBorder="1" applyAlignment="1"/>
    <xf numFmtId="44" fontId="5" fillId="5" borderId="0" xfId="0" applyNumberFormat="1" applyFont="1" applyFill="1" applyBorder="1" applyAlignment="1"/>
    <xf numFmtId="0" fontId="6" fillId="4" borderId="32" xfId="4" applyFont="1" applyFill="1" applyBorder="1" applyAlignment="1"/>
    <xf numFmtId="0" fontId="7" fillId="0" borderId="0" xfId="4" applyFont="1" applyFill="1" applyBorder="1" applyAlignment="1">
      <alignment horizontal="centerContinuous"/>
    </xf>
    <xf numFmtId="0" fontId="6" fillId="0" borderId="0" xfId="4" applyFont="1" applyFill="1" applyBorder="1" applyAlignment="1">
      <alignment horizontal="centerContinuous"/>
    </xf>
    <xf numFmtId="0" fontId="6" fillId="0" borderId="53" xfId="4" applyFont="1" applyFill="1" applyBorder="1" applyAlignment="1">
      <alignment horizontal="centerContinuous"/>
    </xf>
    <xf numFmtId="0" fontId="5" fillId="0" borderId="0" xfId="4" applyFont="1" applyBorder="1"/>
    <xf numFmtId="44" fontId="6" fillId="0" borderId="54" xfId="7" applyFont="1" applyBorder="1"/>
    <xf numFmtId="44" fontId="6" fillId="6" borderId="54" xfId="7" applyFont="1" applyFill="1" applyBorder="1"/>
    <xf numFmtId="44" fontId="6" fillId="0" borderId="55" xfId="7" applyFont="1" applyBorder="1"/>
    <xf numFmtId="0" fontId="5" fillId="0" borderId="19" xfId="4" applyFont="1" applyBorder="1" applyAlignment="1"/>
    <xf numFmtId="0" fontId="5" fillId="0" borderId="20" xfId="4" applyFont="1" applyBorder="1" applyAlignment="1"/>
    <xf numFmtId="0" fontId="5" fillId="0" borderId="20" xfId="4" applyFont="1" applyBorder="1"/>
    <xf numFmtId="0" fontId="5" fillId="0" borderId="35" xfId="4" applyFont="1" applyBorder="1"/>
    <xf numFmtId="0" fontId="5" fillId="0" borderId="24" xfId="4" applyFont="1" applyBorder="1"/>
    <xf numFmtId="0" fontId="5" fillId="0" borderId="19" xfId="4" applyFont="1" applyBorder="1"/>
    <xf numFmtId="0" fontId="5" fillId="0" borderId="30" xfId="4" applyFont="1" applyBorder="1"/>
    <xf numFmtId="0" fontId="5" fillId="0" borderId="21" xfId="4" applyFont="1" applyBorder="1"/>
    <xf numFmtId="0" fontId="5" fillId="0" borderId="30" xfId="4" applyFont="1" applyBorder="1" applyAlignment="1"/>
    <xf numFmtId="44" fontId="6" fillId="0" borderId="0" xfId="7" applyFont="1" applyBorder="1"/>
    <xf numFmtId="0" fontId="5" fillId="0" borderId="17" xfId="4" applyFont="1" applyBorder="1" applyAlignment="1">
      <alignment horizontal="center"/>
    </xf>
    <xf numFmtId="0" fontId="5" fillId="0" borderId="58" xfId="4" applyFont="1" applyBorder="1" applyAlignment="1">
      <alignment horizontal="center"/>
    </xf>
    <xf numFmtId="0" fontId="5" fillId="0" borderId="25" xfId="4" applyFont="1" applyBorder="1"/>
    <xf numFmtId="0" fontId="5" fillId="0" borderId="60" xfId="4" applyFont="1" applyBorder="1" applyAlignment="1">
      <alignment horizontal="center"/>
    </xf>
    <xf numFmtId="0" fontId="6" fillId="0" borderId="49" xfId="4" applyFont="1" applyBorder="1"/>
    <xf numFmtId="44" fontId="6" fillId="0" borderId="58" xfId="5" applyFont="1" applyBorder="1"/>
    <xf numFmtId="0" fontId="6" fillId="0" borderId="5" xfId="4" applyFont="1" applyBorder="1"/>
    <xf numFmtId="44" fontId="6" fillId="0" borderId="61" xfId="5" applyFont="1" applyBorder="1"/>
    <xf numFmtId="0" fontId="6" fillId="0" borderId="22" xfId="4" applyFont="1" applyBorder="1"/>
    <xf numFmtId="44" fontId="6" fillId="0" borderId="62" xfId="5" applyFont="1" applyBorder="1"/>
    <xf numFmtId="0" fontId="5" fillId="0" borderId="63" xfId="4" applyFont="1" applyBorder="1" applyAlignment="1">
      <alignment horizontal="center"/>
    </xf>
    <xf numFmtId="44" fontId="6" fillId="0" borderId="59" xfId="7" applyFont="1" applyBorder="1"/>
    <xf numFmtId="44" fontId="6" fillId="6" borderId="56" xfId="7" applyFont="1" applyFill="1" applyBorder="1"/>
    <xf numFmtId="44" fontId="6" fillId="0" borderId="56" xfId="7" applyFont="1" applyBorder="1"/>
    <xf numFmtId="44" fontId="6" fillId="0" borderId="64" xfId="7" applyFont="1" applyBorder="1"/>
    <xf numFmtId="44" fontId="6" fillId="6" borderId="64" xfId="7" applyFont="1" applyFill="1" applyBorder="1"/>
    <xf numFmtId="44" fontId="6" fillId="6" borderId="57" xfId="7" applyFont="1" applyFill="1" applyBorder="1"/>
    <xf numFmtId="0" fontId="6" fillId="0" borderId="65" xfId="4" applyFont="1" applyBorder="1"/>
    <xf numFmtId="44" fontId="6" fillId="0" borderId="66" xfId="5" applyFont="1" applyBorder="1"/>
    <xf numFmtId="0" fontId="6" fillId="0" borderId="27" xfId="4" applyFont="1" applyBorder="1"/>
    <xf numFmtId="44" fontId="6" fillId="0" borderId="33" xfId="5" applyFont="1" applyBorder="1"/>
    <xf numFmtId="44" fontId="6" fillId="0" borderId="67" xfId="5" applyFont="1" applyBorder="1"/>
    <xf numFmtId="0" fontId="12" fillId="5" borderId="0" xfId="0" applyFont="1" applyFill="1" applyProtection="1"/>
    <xf numFmtId="0" fontId="12" fillId="5" borderId="0" xfId="0" applyFont="1" applyFill="1" applyAlignment="1" applyProtection="1"/>
    <xf numFmtId="44" fontId="12" fillId="0" borderId="0" xfId="0" applyNumberFormat="1" applyFont="1" applyProtection="1"/>
    <xf numFmtId="0" fontId="12" fillId="0" borderId="0" xfId="0" applyFont="1" applyProtection="1"/>
    <xf numFmtId="0" fontId="13" fillId="4" borderId="24" xfId="0" applyFont="1" applyFill="1" applyBorder="1" applyAlignment="1" applyProtection="1">
      <alignment horizontal="centerContinuous"/>
    </xf>
    <xf numFmtId="0" fontId="14" fillId="4" borderId="25" xfId="0" applyFont="1" applyFill="1" applyBorder="1" applyAlignment="1" applyProtection="1">
      <alignment horizontal="centerContinuous"/>
    </xf>
    <xf numFmtId="0" fontId="12" fillId="4" borderId="25" xfId="0" applyFont="1" applyFill="1" applyBorder="1" applyAlignment="1" applyProtection="1">
      <alignment horizontal="centerContinuous"/>
    </xf>
    <xf numFmtId="0" fontId="12" fillId="4" borderId="26" xfId="0" applyFont="1" applyFill="1" applyBorder="1" applyAlignment="1" applyProtection="1">
      <alignment horizontal="centerContinuous"/>
    </xf>
    <xf numFmtId="44" fontId="12" fillId="0" borderId="0" xfId="7" applyNumberFormat="1" applyFont="1" applyProtection="1"/>
    <xf numFmtId="44" fontId="12" fillId="0" borderId="0" xfId="0" applyNumberFormat="1" applyFont="1"/>
    <xf numFmtId="0" fontId="12" fillId="5" borderId="28" xfId="0" applyFont="1" applyFill="1" applyBorder="1" applyProtection="1"/>
    <xf numFmtId="0" fontId="12" fillId="5" borderId="0" xfId="0" applyFont="1" applyFill="1" applyBorder="1" applyProtection="1"/>
    <xf numFmtId="14" fontId="12" fillId="0" borderId="0" xfId="0" applyNumberFormat="1" applyFont="1" applyProtection="1"/>
    <xf numFmtId="0" fontId="15" fillId="4" borderId="27" xfId="0" applyFont="1" applyFill="1" applyBorder="1" applyAlignment="1" applyProtection="1"/>
    <xf numFmtId="0" fontId="14" fillId="4" borderId="7" xfId="0" applyFont="1" applyFill="1" applyBorder="1" applyAlignment="1" applyProtection="1"/>
    <xf numFmtId="0" fontId="14" fillId="4" borderId="7" xfId="0" applyFont="1" applyFill="1" applyBorder="1" applyAlignment="1" applyProtection="1">
      <alignment horizontal="center"/>
    </xf>
    <xf numFmtId="0" fontId="14" fillId="4" borderId="7" xfId="0" applyFont="1" applyFill="1" applyBorder="1" applyAlignment="1" applyProtection="1">
      <alignment horizontal="right"/>
    </xf>
    <xf numFmtId="0" fontId="12" fillId="0" borderId="31" xfId="0" applyFont="1" applyFill="1" applyBorder="1" applyAlignment="1" applyProtection="1">
      <protection locked="0"/>
    </xf>
    <xf numFmtId="0" fontId="12" fillId="4" borderId="7" xfId="0" applyFont="1" applyFill="1" applyBorder="1" applyAlignment="1" applyProtection="1"/>
    <xf numFmtId="0" fontId="14" fillId="4" borderId="1" xfId="0" applyFont="1" applyFill="1" applyBorder="1" applyAlignment="1" applyProtection="1">
      <alignment horizontal="center"/>
    </xf>
    <xf numFmtId="0" fontId="12" fillId="0" borderId="0" xfId="0" applyFont="1" applyFill="1" applyProtection="1"/>
    <xf numFmtId="0" fontId="14" fillId="4" borderId="19" xfId="0" applyFont="1" applyFill="1" applyBorder="1" applyAlignment="1" applyProtection="1"/>
    <xf numFmtId="0" fontId="14" fillId="4" borderId="20" xfId="0" applyFont="1" applyFill="1" applyBorder="1" applyAlignment="1" applyProtection="1"/>
    <xf numFmtId="0" fontId="14" fillId="0" borderId="5" xfId="0" applyFont="1" applyFill="1" applyBorder="1" applyAlignment="1" applyProtection="1">
      <protection locked="0"/>
    </xf>
    <xf numFmtId="0" fontId="14" fillId="4" borderId="5" xfId="0" applyFont="1" applyFill="1" applyBorder="1" applyAlignment="1" applyProtection="1">
      <alignment horizontal="right"/>
    </xf>
    <xf numFmtId="0" fontId="12" fillId="0" borderId="5" xfId="0" applyFont="1" applyFill="1" applyBorder="1" applyAlignment="1" applyProtection="1">
      <protection locked="0"/>
    </xf>
    <xf numFmtId="0" fontId="14" fillId="4" borderId="20" xfId="0" applyFont="1" applyFill="1" applyBorder="1" applyAlignment="1" applyProtection="1">
      <alignment horizontal="left"/>
    </xf>
    <xf numFmtId="49" fontId="14" fillId="0" borderId="5" xfId="0" applyNumberFormat="1" applyFont="1" applyFill="1" applyBorder="1" applyAlignment="1" applyProtection="1">
      <protection locked="0"/>
    </xf>
    <xf numFmtId="0" fontId="14" fillId="4" borderId="21" xfId="0" applyFont="1" applyFill="1" applyBorder="1" applyAlignment="1" applyProtection="1"/>
    <xf numFmtId="0" fontId="14" fillId="4" borderId="21" xfId="0" applyFont="1" applyFill="1" applyBorder="1" applyAlignment="1" applyProtection="1">
      <alignment horizontal="left"/>
    </xf>
    <xf numFmtId="49" fontId="12" fillId="0" borderId="22" xfId="0" applyNumberFormat="1" applyFont="1" applyFill="1" applyBorder="1" applyAlignment="1" applyProtection="1">
      <protection locked="0"/>
    </xf>
    <xf numFmtId="0" fontId="17" fillId="4" borderId="22" xfId="0" applyFont="1" applyFill="1" applyBorder="1" applyAlignment="1" applyProtection="1">
      <alignment horizontal="left"/>
    </xf>
    <xf numFmtId="0" fontId="12" fillId="4" borderId="28" xfId="0" applyFont="1" applyFill="1" applyBorder="1" applyProtection="1"/>
    <xf numFmtId="0" fontId="16" fillId="4" borderId="22" xfId="0" applyFont="1" applyFill="1" applyBorder="1" applyAlignment="1" applyProtection="1">
      <alignment horizontal="left"/>
    </xf>
    <xf numFmtId="0" fontId="16" fillId="4" borderId="23" xfId="0" applyFont="1" applyFill="1" applyBorder="1" applyAlignment="1" applyProtection="1">
      <alignment horizontal="left"/>
    </xf>
    <xf numFmtId="0" fontId="14" fillId="4" borderId="37" xfId="0" applyFont="1" applyFill="1" applyBorder="1" applyAlignment="1" applyProtection="1">
      <alignment horizontal="center"/>
    </xf>
    <xf numFmtId="0" fontId="14" fillId="4" borderId="29" xfId="0" applyFont="1" applyFill="1" applyBorder="1" applyAlignment="1" applyProtection="1">
      <alignment horizontal="center"/>
    </xf>
    <xf numFmtId="0" fontId="12" fillId="5" borderId="0" xfId="0" applyFont="1" applyFill="1" applyAlignment="1" applyProtection="1">
      <alignment horizontal="center"/>
    </xf>
    <xf numFmtId="44" fontId="14" fillId="4" borderId="10" xfId="7" applyNumberFormat="1" applyFont="1" applyFill="1" applyBorder="1" applyAlignment="1" applyProtection="1">
      <alignment horizontal="center"/>
    </xf>
    <xf numFmtId="44" fontId="14" fillId="4" borderId="9" xfId="7" applyNumberFormat="1" applyFont="1" applyFill="1" applyBorder="1" applyAlignment="1" applyProtection="1">
      <alignment horizontal="center"/>
    </xf>
    <xf numFmtId="0" fontId="18" fillId="4" borderId="32" xfId="2" applyFont="1" applyFill="1" applyBorder="1" applyAlignment="1" applyProtection="1"/>
    <xf numFmtId="164" fontId="18" fillId="0" borderId="37" xfId="3" applyNumberFormat="1" applyFont="1" applyFill="1" applyBorder="1" applyAlignment="1" applyProtection="1">
      <protection locked="0"/>
    </xf>
    <xf numFmtId="0" fontId="18" fillId="0" borderId="37" xfId="3" applyFont="1" applyFill="1" applyBorder="1" applyAlignment="1" applyProtection="1">
      <protection locked="0"/>
    </xf>
    <xf numFmtId="0" fontId="12" fillId="0" borderId="29" xfId="0" applyFont="1" applyFill="1" applyBorder="1" applyProtection="1">
      <protection locked="0"/>
    </xf>
    <xf numFmtId="0" fontId="18" fillId="4" borderId="13" xfId="2" applyFont="1" applyFill="1" applyBorder="1" applyAlignment="1" applyProtection="1"/>
    <xf numFmtId="0" fontId="18" fillId="4" borderId="11" xfId="2" applyFont="1" applyFill="1" applyBorder="1" applyAlignment="1" applyProtection="1"/>
    <xf numFmtId="164" fontId="18" fillId="0" borderId="4" xfId="3" applyNumberFormat="1" applyFont="1" applyFill="1" applyBorder="1" applyAlignment="1" applyProtection="1">
      <protection locked="0"/>
    </xf>
    <xf numFmtId="0" fontId="18" fillId="0" borderId="4" xfId="3" applyFont="1" applyFill="1" applyBorder="1" applyAlignment="1" applyProtection="1">
      <protection locked="0"/>
    </xf>
    <xf numFmtId="0" fontId="12" fillId="0" borderId="8" xfId="0" applyFont="1" applyFill="1" applyBorder="1" applyProtection="1">
      <protection locked="0"/>
    </xf>
    <xf numFmtId="164" fontId="18" fillId="0" borderId="14" xfId="3" applyNumberFormat="1" applyFont="1" applyFill="1" applyBorder="1" applyAlignment="1" applyProtection="1">
      <protection locked="0"/>
    </xf>
    <xf numFmtId="0" fontId="18" fillId="0" borderId="14" xfId="3" applyFont="1" applyFill="1" applyBorder="1" applyAlignment="1" applyProtection="1">
      <protection locked="0"/>
    </xf>
    <xf numFmtId="164" fontId="12" fillId="0" borderId="4" xfId="0" applyNumberFormat="1" applyFont="1" applyFill="1" applyBorder="1" applyAlignment="1" applyProtection="1">
      <protection locked="0"/>
    </xf>
    <xf numFmtId="0" fontId="12" fillId="0" borderId="4" xfId="0" applyFont="1" applyFill="1" applyBorder="1" applyAlignment="1" applyProtection="1">
      <protection locked="0"/>
    </xf>
    <xf numFmtId="0" fontId="18" fillId="4" borderId="12" xfId="2" applyFont="1" applyFill="1" applyBorder="1" applyAlignment="1" applyProtection="1"/>
    <xf numFmtId="164" fontId="12" fillId="0" borderId="10" xfId="0" applyNumberFormat="1" applyFont="1" applyFill="1" applyBorder="1" applyAlignment="1" applyProtection="1">
      <protection locked="0"/>
    </xf>
    <xf numFmtId="0" fontId="12" fillId="0" borderId="10" xfId="0" applyFont="1" applyFill="1" applyBorder="1" applyAlignment="1" applyProtection="1">
      <protection locked="0"/>
    </xf>
    <xf numFmtId="0" fontId="12" fillId="0" borderId="9" xfId="0" applyFont="1" applyFill="1" applyBorder="1" applyProtection="1">
      <protection locked="0"/>
    </xf>
    <xf numFmtId="0" fontId="14" fillId="5" borderId="0" xfId="0" applyFont="1" applyFill="1" applyAlignment="1" applyProtection="1">
      <alignment horizontal="right"/>
    </xf>
    <xf numFmtId="164" fontId="14" fillId="5" borderId="0" xfId="0" applyNumberFormat="1" applyFont="1" applyFill="1" applyAlignment="1" applyProtection="1"/>
    <xf numFmtId="44" fontId="14" fillId="5" borderId="0" xfId="7" applyNumberFormat="1" applyFont="1" applyFill="1" applyAlignment="1" applyProtection="1"/>
    <xf numFmtId="44" fontId="14" fillId="5" borderId="0" xfId="0" applyNumberFormat="1" applyFont="1" applyFill="1" applyAlignment="1" applyProtection="1"/>
    <xf numFmtId="44" fontId="14" fillId="5" borderId="38" xfId="0" applyNumberFormat="1" applyFont="1" applyFill="1" applyBorder="1" applyProtection="1"/>
    <xf numFmtId="0" fontId="12" fillId="0" borderId="0" xfId="0" applyFont="1" applyAlignment="1" applyProtection="1"/>
    <xf numFmtId="0" fontId="6" fillId="0" borderId="19" xfId="4" applyFont="1" applyBorder="1" applyAlignment="1">
      <alignment horizontal="left"/>
    </xf>
    <xf numFmtId="0" fontId="6" fillId="0" borderId="20" xfId="4" applyFont="1" applyBorder="1" applyAlignment="1">
      <alignment horizontal="left"/>
    </xf>
    <xf numFmtId="0" fontId="6" fillId="0" borderId="21" xfId="4" applyFont="1" applyBorder="1" applyAlignment="1">
      <alignment horizontal="left"/>
    </xf>
    <xf numFmtId="0" fontId="5" fillId="0" borderId="27" xfId="4" applyFont="1" applyBorder="1" applyAlignment="1"/>
    <xf numFmtId="0" fontId="6" fillId="0" borderId="7" xfId="4" applyFont="1" applyBorder="1"/>
    <xf numFmtId="44" fontId="6" fillId="0" borderId="70" xfId="5" applyFont="1" applyBorder="1"/>
    <xf numFmtId="0" fontId="5" fillId="0" borderId="21" xfId="4" applyFont="1" applyBorder="1" applyAlignment="1"/>
    <xf numFmtId="0" fontId="5" fillId="0" borderId="27" xfId="4" applyFont="1" applyBorder="1"/>
    <xf numFmtId="0" fontId="6" fillId="4" borderId="21" xfId="0" applyFont="1" applyFill="1" applyBorder="1"/>
    <xf numFmtId="0" fontId="8" fillId="0" borderId="36" xfId="6" applyFont="1" applyFill="1" applyBorder="1" applyAlignment="1"/>
    <xf numFmtId="0" fontId="8" fillId="0" borderId="46" xfId="6" applyFont="1" applyFill="1" applyBorder="1" applyAlignment="1"/>
    <xf numFmtId="44" fontId="6" fillId="4" borderId="71" xfId="7" applyNumberFormat="1" applyFont="1" applyFill="1" applyBorder="1" applyProtection="1"/>
    <xf numFmtId="0" fontId="8" fillId="4" borderId="68" xfId="1" applyFont="1" applyFill="1" applyBorder="1" applyAlignment="1" applyProtection="1"/>
    <xf numFmtId="0" fontId="6" fillId="4" borderId="71" xfId="0" applyFont="1" applyFill="1" applyBorder="1" applyAlignment="1" applyProtection="1">
      <alignment horizontal="center"/>
    </xf>
    <xf numFmtId="164" fontId="6" fillId="0" borderId="71" xfId="0" applyNumberFormat="1" applyFont="1" applyFill="1" applyBorder="1" applyProtection="1">
      <protection locked="0"/>
    </xf>
    <xf numFmtId="44" fontId="6" fillId="4" borderId="69" xfId="0" applyNumberFormat="1" applyFont="1" applyFill="1" applyBorder="1" applyProtection="1"/>
    <xf numFmtId="0" fontId="8" fillId="4" borderId="27" xfId="1" applyFont="1" applyFill="1" applyBorder="1" applyAlignment="1" applyProtection="1"/>
    <xf numFmtId="0" fontId="6" fillId="4" borderId="72" xfId="0" applyFont="1" applyFill="1" applyBorder="1" applyAlignment="1" applyProtection="1">
      <alignment horizontal="center"/>
    </xf>
    <xf numFmtId="164" fontId="6" fillId="0" borderId="72" xfId="0" applyNumberFormat="1" applyFont="1" applyFill="1" applyBorder="1" applyProtection="1">
      <protection locked="0"/>
    </xf>
    <xf numFmtId="44" fontId="6" fillId="4" borderId="67" xfId="0" applyNumberFormat="1" applyFont="1" applyFill="1" applyBorder="1" applyProtection="1"/>
    <xf numFmtId="44" fontId="6" fillId="4" borderId="73" xfId="7" applyNumberFormat="1" applyFont="1" applyFill="1" applyBorder="1" applyProtection="1"/>
    <xf numFmtId="0" fontId="8" fillId="4" borderId="24" xfId="1" applyFont="1" applyFill="1" applyBorder="1" applyAlignment="1" applyProtection="1"/>
    <xf numFmtId="0" fontId="6" fillId="4" borderId="18" xfId="0" applyFont="1" applyFill="1" applyBorder="1" applyAlignment="1" applyProtection="1">
      <alignment horizontal="center"/>
    </xf>
    <xf numFmtId="44" fontId="6" fillId="4" borderId="18" xfId="7" applyNumberFormat="1" applyFont="1" applyFill="1" applyBorder="1" applyProtection="1"/>
    <xf numFmtId="164" fontId="6" fillId="0" borderId="18" xfId="0" applyNumberFormat="1" applyFont="1" applyFill="1" applyBorder="1" applyProtection="1">
      <protection locked="0"/>
    </xf>
    <xf numFmtId="44" fontId="6" fillId="4" borderId="17" xfId="0" applyNumberFormat="1" applyFont="1" applyFill="1" applyBorder="1" applyProtection="1"/>
    <xf numFmtId="0" fontId="6" fillId="0" borderId="32" xfId="4" applyFont="1" applyBorder="1" applyAlignment="1"/>
    <xf numFmtId="0" fontId="6" fillId="4" borderId="11" xfId="0" applyFont="1" applyFill="1" applyBorder="1" applyAlignment="1"/>
    <xf numFmtId="0" fontId="6" fillId="4" borderId="12" xfId="0" applyFont="1" applyFill="1" applyBorder="1" applyAlignment="1"/>
    <xf numFmtId="0" fontId="5" fillId="0" borderId="74" xfId="4" applyFont="1" applyBorder="1"/>
    <xf numFmtId="0" fontId="5" fillId="0" borderId="75" xfId="4" applyFont="1" applyBorder="1"/>
    <xf numFmtId="0" fontId="5" fillId="0" borderId="76" xfId="4" applyFont="1" applyBorder="1"/>
    <xf numFmtId="0" fontId="6" fillId="0" borderId="0" xfId="4" applyFont="1" applyBorder="1"/>
    <xf numFmtId="0" fontId="6" fillId="4" borderId="34" xfId="4" applyFont="1" applyFill="1" applyBorder="1" applyAlignment="1"/>
    <xf numFmtId="44" fontId="6" fillId="4" borderId="44" xfId="7" applyNumberFormat="1" applyFont="1" applyFill="1" applyBorder="1"/>
    <xf numFmtId="164" fontId="6" fillId="0" borderId="44" xfId="8" applyNumberFormat="1" applyFont="1" applyFill="1" applyBorder="1" applyProtection="1">
      <protection locked="0"/>
    </xf>
    <xf numFmtId="44" fontId="6" fillId="4" borderId="45" xfId="7" applyNumberFormat="1" applyFont="1" applyFill="1" applyBorder="1" applyAlignment="1"/>
    <xf numFmtId="0" fontId="5" fillId="0" borderId="30" xfId="4" applyFont="1" applyFill="1" applyBorder="1"/>
    <xf numFmtId="0" fontId="5" fillId="0" borderId="74" xfId="4" applyFont="1" applyFill="1" applyBorder="1"/>
    <xf numFmtId="0" fontId="5" fillId="0" borderId="75" xfId="4" applyFont="1" applyFill="1" applyBorder="1"/>
    <xf numFmtId="0" fontId="5" fillId="0" borderId="76" xfId="4" applyFont="1" applyFill="1" applyBorder="1"/>
    <xf numFmtId="0" fontId="5" fillId="0" borderId="68" xfId="4" applyFont="1" applyBorder="1"/>
    <xf numFmtId="44" fontId="6" fillId="0" borderId="77" xfId="5" applyFont="1" applyBorder="1"/>
    <xf numFmtId="0" fontId="5" fillId="0" borderId="78" xfId="4" applyFont="1" applyBorder="1"/>
    <xf numFmtId="0" fontId="6" fillId="0" borderId="28" xfId="4" applyFont="1" applyBorder="1"/>
    <xf numFmtId="44" fontId="6" fillId="0" borderId="79" xfId="5" applyFont="1" applyBorder="1"/>
    <xf numFmtId="0" fontId="6" fillId="0" borderId="50" xfId="4" applyFont="1" applyBorder="1" applyAlignment="1"/>
    <xf numFmtId="0" fontId="6" fillId="0" borderId="51" xfId="4" applyFont="1" applyBorder="1" applyAlignment="1"/>
    <xf numFmtId="0" fontId="6" fillId="0" borderId="52" xfId="4" applyFont="1" applyBorder="1" applyAlignment="1"/>
    <xf numFmtId="0" fontId="14" fillId="4" borderId="33" xfId="0" applyFont="1" applyFill="1" applyBorder="1" applyAlignment="1" applyProtection="1">
      <alignment horizontal="center" vertical="center"/>
    </xf>
    <xf numFmtId="0" fontId="16" fillId="4" borderId="36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protection locked="0"/>
    </xf>
    <xf numFmtId="0" fontId="16" fillId="0" borderId="2" xfId="0" applyFont="1" applyFill="1" applyBorder="1" applyAlignment="1" applyProtection="1">
      <protection locked="0"/>
    </xf>
    <xf numFmtId="0" fontId="16" fillId="0" borderId="3" xfId="0" applyFont="1" applyFill="1" applyBorder="1" applyAlignment="1" applyProtection="1">
      <protection locked="0"/>
    </xf>
    <xf numFmtId="0" fontId="14" fillId="0" borderId="5" xfId="0" applyFont="1" applyFill="1" applyBorder="1" applyAlignment="1" applyProtection="1">
      <protection locked="0"/>
    </xf>
    <xf numFmtId="0" fontId="16" fillId="0" borderId="5" xfId="0" applyFont="1" applyFill="1" applyBorder="1" applyAlignment="1" applyProtection="1">
      <protection locked="0"/>
    </xf>
    <xf numFmtId="0" fontId="16" fillId="0" borderId="6" xfId="0" applyFont="1" applyFill="1" applyBorder="1" applyAlignment="1" applyProtection="1">
      <protection locked="0"/>
    </xf>
    <xf numFmtId="0" fontId="12" fillId="0" borderId="5" xfId="0" applyFont="1" applyFill="1" applyBorder="1" applyAlignment="1" applyProtection="1">
      <protection locked="0"/>
    </xf>
    <xf numFmtId="49" fontId="14" fillId="0" borderId="5" xfId="0" applyNumberFormat="1" applyFont="1" applyFill="1" applyBorder="1" applyAlignment="1" applyProtection="1">
      <protection locked="0"/>
    </xf>
    <xf numFmtId="0" fontId="14" fillId="0" borderId="22" xfId="0" applyFont="1" applyFill="1" applyBorder="1" applyAlignment="1" applyProtection="1">
      <protection locked="0"/>
    </xf>
    <xf numFmtId="0" fontId="16" fillId="0" borderId="22" xfId="0" applyFont="1" applyFill="1" applyBorder="1" applyAlignment="1" applyProtection="1">
      <protection locked="0"/>
    </xf>
    <xf numFmtId="0" fontId="16" fillId="0" borderId="23" xfId="0" applyFont="1" applyFill="1" applyBorder="1" applyAlignment="1" applyProtection="1">
      <protection locked="0"/>
    </xf>
    <xf numFmtId="0" fontId="12" fillId="0" borderId="2" xfId="0" applyFont="1" applyFill="1" applyBorder="1" applyAlignment="1" applyProtection="1">
      <protection locked="0"/>
    </xf>
    <xf numFmtId="0" fontId="5" fillId="4" borderId="33" xfId="0" applyFont="1" applyFill="1" applyBorder="1" applyAlignment="1" applyProtection="1">
      <alignment horizontal="center" vertical="center"/>
    </xf>
    <xf numFmtId="0" fontId="0" fillId="0" borderId="36" xfId="0" applyBorder="1" applyAlignment="1">
      <alignment horizontal="center" vertical="center"/>
    </xf>
  </cellXfs>
  <cellStyles count="10">
    <cellStyle name="Comma" xfId="8" builtinId="3"/>
    <cellStyle name="Currency" xfId="7" builtinId="4"/>
    <cellStyle name="Currency 2" xfId="5" xr:uid="{00000000-0005-0000-0000-000002000000}"/>
    <cellStyle name="Normal" xfId="0" builtinId="0"/>
    <cellStyle name="Normal 2" xfId="4" xr:uid="{00000000-0005-0000-0000-000004000000}"/>
    <cellStyle name="Normal_Order Form" xfId="1" xr:uid="{00000000-0005-0000-0000-000005000000}"/>
    <cellStyle name="Normal_PAX Kit Color Details" xfId="9" xr:uid="{00000000-0005-0000-0000-000006000000}"/>
    <cellStyle name="Normal_Sheet1" xfId="2" xr:uid="{00000000-0005-0000-0000-000007000000}"/>
    <cellStyle name="Normal_Sheet1_1" xfId="6" xr:uid="{00000000-0005-0000-0000-000008000000}"/>
    <cellStyle name="Normal_Sheet2" xfId="3" xr:uid="{00000000-0005-0000-0000-000009000000}"/>
  </cellStyles>
  <dxfs count="0"/>
  <tableStyles count="0" defaultTableStyle="TableStyleMedium2" defaultPivotStyle="PivotStyleLight16"/>
  <colors>
    <mruColors>
      <color rgb="FFFFFF99"/>
      <color rgb="FFC0C0C0"/>
      <color rgb="FFFFFF66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5"/>
  <sheetViews>
    <sheetView tabSelected="1" zoomScaleNormal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2.85546875" style="285" customWidth="1"/>
    <col min="2" max="2" width="23.28515625" style="344" bestFit="1" customWidth="1"/>
    <col min="3" max="6" width="10.85546875" style="344" customWidth="1"/>
    <col min="7" max="8" width="10.85546875" style="285" customWidth="1"/>
    <col min="9" max="9" width="2.7109375" style="285" customWidth="1"/>
    <col min="10" max="10" width="22.5703125" style="344" customWidth="1"/>
    <col min="11" max="11" width="11.5703125" style="344" bestFit="1" customWidth="1"/>
    <col min="12" max="14" width="10.85546875" style="344" customWidth="1"/>
    <col min="15" max="16" width="10.85546875" style="285" customWidth="1"/>
    <col min="17" max="17" width="2.5703125" style="285" customWidth="1"/>
    <col min="18" max="19" width="14" style="285" customWidth="1"/>
    <col min="20" max="16384" width="9.140625" style="285"/>
  </cols>
  <sheetData>
    <row r="1" spans="1:19" ht="15.75" thickBot="1" x14ac:dyDescent="0.3">
      <c r="A1" s="282"/>
      <c r="B1" s="283"/>
      <c r="C1" s="283"/>
      <c r="D1" s="283"/>
      <c r="E1" s="283"/>
      <c r="F1" s="283"/>
      <c r="G1" s="282"/>
      <c r="H1" s="282"/>
      <c r="I1" s="282"/>
      <c r="J1" s="283"/>
      <c r="K1" s="283"/>
      <c r="L1" s="283"/>
      <c r="M1" s="283"/>
      <c r="N1" s="283"/>
      <c r="O1" s="282"/>
      <c r="P1" s="282"/>
      <c r="Q1" s="282"/>
      <c r="R1" s="284">
        <f>K94</f>
        <v>0</v>
      </c>
    </row>
    <row r="2" spans="1:19" ht="32.25" thickBot="1" x14ac:dyDescent="0.55000000000000004">
      <c r="A2" s="282"/>
      <c r="B2" s="286" t="s">
        <v>270</v>
      </c>
      <c r="C2" s="287"/>
      <c r="D2" s="287"/>
      <c r="E2" s="287"/>
      <c r="F2" s="287"/>
      <c r="G2" s="288"/>
      <c r="H2" s="288"/>
      <c r="I2" s="288"/>
      <c r="J2" s="288"/>
      <c r="K2" s="288"/>
      <c r="L2" s="288"/>
      <c r="M2" s="288"/>
      <c r="N2" s="288"/>
      <c r="O2" s="288"/>
      <c r="P2" s="289"/>
      <c r="Q2" s="282"/>
      <c r="R2" s="290">
        <f>'Wholesale Order Form P2'!G61</f>
        <v>0</v>
      </c>
      <c r="S2" s="291">
        <f>SUM(R1:R4)</f>
        <v>0</v>
      </c>
    </row>
    <row r="3" spans="1:19" ht="15.75" thickBot="1" x14ac:dyDescent="0.3">
      <c r="A3" s="282"/>
      <c r="B3" s="292"/>
      <c r="C3" s="282"/>
      <c r="D3" s="282"/>
      <c r="E3" s="282"/>
      <c r="F3" s="282"/>
      <c r="G3" s="293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90">
        <f>'Wholesale Order Form P3'!G85</f>
        <v>0</v>
      </c>
      <c r="S3" s="294">
        <v>42528</v>
      </c>
    </row>
    <row r="4" spans="1:19" s="302" customFormat="1" ht="21" x14ac:dyDescent="0.35">
      <c r="A4" s="282"/>
      <c r="B4" s="295" t="s">
        <v>74</v>
      </c>
      <c r="C4" s="296"/>
      <c r="D4" s="296"/>
      <c r="E4" s="296"/>
      <c r="F4" s="297"/>
      <c r="G4" s="298" t="s">
        <v>8</v>
      </c>
      <c r="H4" s="299"/>
      <c r="I4" s="282"/>
      <c r="J4" s="295" t="s">
        <v>75</v>
      </c>
      <c r="K4" s="297"/>
      <c r="L4" s="300"/>
      <c r="M4" s="300"/>
      <c r="N4" s="300"/>
      <c r="O4" s="300"/>
      <c r="P4" s="301"/>
      <c r="Q4" s="282"/>
      <c r="R4" s="284">
        <f>'Wholesale Order Form P4'!G111</f>
        <v>0</v>
      </c>
    </row>
    <row r="5" spans="1:19" s="302" customFormat="1" x14ac:dyDescent="0.25">
      <c r="A5" s="282"/>
      <c r="B5" s="303" t="s">
        <v>0</v>
      </c>
      <c r="C5" s="396"/>
      <c r="D5" s="397"/>
      <c r="E5" s="397"/>
      <c r="F5" s="397"/>
      <c r="G5" s="397"/>
      <c r="H5" s="398"/>
      <c r="I5" s="282"/>
      <c r="J5" s="303" t="s">
        <v>0</v>
      </c>
      <c r="K5" s="407"/>
      <c r="L5" s="397"/>
      <c r="M5" s="397"/>
      <c r="N5" s="397"/>
      <c r="O5" s="397"/>
      <c r="P5" s="398"/>
      <c r="Q5" s="282"/>
    </row>
    <row r="6" spans="1:19" s="302" customFormat="1" x14ac:dyDescent="0.25">
      <c r="A6" s="282"/>
      <c r="B6" s="304" t="s">
        <v>1</v>
      </c>
      <c r="C6" s="399"/>
      <c r="D6" s="400"/>
      <c r="E6" s="400"/>
      <c r="F6" s="400"/>
      <c r="G6" s="400"/>
      <c r="H6" s="401"/>
      <c r="I6" s="282"/>
      <c r="J6" s="304" t="s">
        <v>1</v>
      </c>
      <c r="K6" s="402"/>
      <c r="L6" s="400"/>
      <c r="M6" s="400"/>
      <c r="N6" s="400"/>
      <c r="O6" s="400"/>
      <c r="P6" s="401"/>
      <c r="Q6" s="282"/>
    </row>
    <row r="7" spans="1:19" s="302" customFormat="1" x14ac:dyDescent="0.25">
      <c r="A7" s="282"/>
      <c r="B7" s="304" t="s">
        <v>5</v>
      </c>
      <c r="C7" s="399"/>
      <c r="D7" s="400"/>
      <c r="E7" s="400"/>
      <c r="F7" s="400"/>
      <c r="G7" s="400"/>
      <c r="H7" s="401"/>
      <c r="I7" s="282"/>
      <c r="J7" s="304" t="s">
        <v>5</v>
      </c>
      <c r="K7" s="402"/>
      <c r="L7" s="400"/>
      <c r="M7" s="400"/>
      <c r="N7" s="400"/>
      <c r="O7" s="400"/>
      <c r="P7" s="401"/>
      <c r="Q7" s="282"/>
    </row>
    <row r="8" spans="1:19" s="302" customFormat="1" x14ac:dyDescent="0.25">
      <c r="A8" s="282"/>
      <c r="B8" s="304"/>
      <c r="C8" s="402"/>
      <c r="D8" s="400"/>
      <c r="E8" s="400"/>
      <c r="F8" s="400"/>
      <c r="G8" s="400"/>
      <c r="H8" s="401"/>
      <c r="I8" s="282"/>
      <c r="J8" s="304"/>
      <c r="K8" s="402"/>
      <c r="L8" s="400"/>
      <c r="M8" s="400"/>
      <c r="N8" s="400"/>
      <c r="O8" s="400"/>
      <c r="P8" s="401"/>
      <c r="Q8" s="282"/>
    </row>
    <row r="9" spans="1:19" s="302" customFormat="1" x14ac:dyDescent="0.25">
      <c r="A9" s="282"/>
      <c r="B9" s="304" t="s">
        <v>4</v>
      </c>
      <c r="C9" s="399"/>
      <c r="D9" s="400"/>
      <c r="E9" s="400"/>
      <c r="F9" s="400"/>
      <c r="G9" s="400"/>
      <c r="H9" s="401"/>
      <c r="I9" s="282"/>
      <c r="J9" s="304" t="s">
        <v>4</v>
      </c>
      <c r="K9" s="402"/>
      <c r="L9" s="400"/>
      <c r="M9" s="400"/>
      <c r="N9" s="400"/>
      <c r="O9" s="400"/>
      <c r="P9" s="401"/>
      <c r="Q9" s="282"/>
    </row>
    <row r="10" spans="1:19" s="302" customFormat="1" x14ac:dyDescent="0.25">
      <c r="A10" s="282"/>
      <c r="B10" s="304" t="s">
        <v>3</v>
      </c>
      <c r="C10" s="305"/>
      <c r="D10" s="306" t="s">
        <v>2</v>
      </c>
      <c r="E10" s="307"/>
      <c r="F10" s="306" t="s">
        <v>291</v>
      </c>
      <c r="G10" s="402"/>
      <c r="H10" s="401"/>
      <c r="I10" s="282"/>
      <c r="J10" s="304" t="s">
        <v>3</v>
      </c>
      <c r="K10" s="307"/>
      <c r="L10" s="306" t="s">
        <v>2</v>
      </c>
      <c r="M10" s="399"/>
      <c r="N10" s="400"/>
      <c r="O10" s="400"/>
      <c r="P10" s="401"/>
      <c r="Q10" s="282"/>
    </row>
    <row r="11" spans="1:19" s="302" customFormat="1" x14ac:dyDescent="0.25">
      <c r="A11" s="282"/>
      <c r="B11" s="304" t="s">
        <v>6</v>
      </c>
      <c r="C11" s="403"/>
      <c r="D11" s="400"/>
      <c r="E11" s="400"/>
      <c r="F11" s="400"/>
      <c r="G11" s="400"/>
      <c r="H11" s="401"/>
      <c r="I11" s="282"/>
      <c r="J11" s="308" t="s">
        <v>290</v>
      </c>
      <c r="K11" s="402"/>
      <c r="L11" s="400"/>
      <c r="M11" s="400"/>
      <c r="N11" s="400"/>
      <c r="O11" s="400"/>
      <c r="P11" s="401"/>
      <c r="Q11" s="282"/>
    </row>
    <row r="12" spans="1:19" s="302" customFormat="1" x14ac:dyDescent="0.25">
      <c r="A12" s="282"/>
      <c r="B12" s="304" t="s">
        <v>7</v>
      </c>
      <c r="C12" s="309"/>
      <c r="D12" s="306" t="s">
        <v>176</v>
      </c>
      <c r="E12" s="402"/>
      <c r="F12" s="400"/>
      <c r="G12" s="400"/>
      <c r="H12" s="401"/>
      <c r="I12" s="282"/>
      <c r="J12" s="308" t="s">
        <v>73</v>
      </c>
      <c r="K12" s="402"/>
      <c r="L12" s="400"/>
      <c r="M12" s="400"/>
      <c r="N12" s="400"/>
      <c r="O12" s="400"/>
      <c r="P12" s="401"/>
      <c r="Q12" s="282"/>
    </row>
    <row r="13" spans="1:19" s="302" customFormat="1" x14ac:dyDescent="0.25">
      <c r="A13" s="282"/>
      <c r="B13" s="304" t="s">
        <v>73</v>
      </c>
      <c r="C13" s="403"/>
      <c r="D13" s="400"/>
      <c r="E13" s="400"/>
      <c r="F13" s="400"/>
      <c r="G13" s="400"/>
      <c r="H13" s="401"/>
      <c r="I13" s="282"/>
      <c r="J13" s="304" t="s">
        <v>287</v>
      </c>
      <c r="K13" s="402"/>
      <c r="L13" s="400"/>
      <c r="M13" s="400"/>
      <c r="N13" s="400"/>
      <c r="O13" s="400"/>
      <c r="P13" s="401"/>
      <c r="Q13" s="282"/>
    </row>
    <row r="14" spans="1:19" s="302" customFormat="1" ht="15.75" thickBot="1" x14ac:dyDescent="0.3">
      <c r="A14" s="282"/>
      <c r="B14" s="310" t="s">
        <v>72</v>
      </c>
      <c r="C14" s="404"/>
      <c r="D14" s="405"/>
      <c r="E14" s="405"/>
      <c r="F14" s="405"/>
      <c r="G14" s="405"/>
      <c r="H14" s="406"/>
      <c r="I14" s="282"/>
      <c r="J14" s="311" t="s">
        <v>288</v>
      </c>
      <c r="K14" s="312"/>
      <c r="L14" s="313" t="s">
        <v>289</v>
      </c>
      <c r="M14" s="314"/>
      <c r="N14" s="315"/>
      <c r="O14" s="315"/>
      <c r="P14" s="316"/>
      <c r="Q14" s="282"/>
    </row>
    <row r="15" spans="1:19" ht="15.75" thickBot="1" x14ac:dyDescent="0.3">
      <c r="A15" s="282"/>
      <c r="B15" s="283"/>
      <c r="C15" s="283"/>
      <c r="D15" s="283"/>
      <c r="E15" s="283"/>
      <c r="F15" s="283"/>
      <c r="G15" s="282"/>
      <c r="H15" s="282"/>
      <c r="I15" s="282"/>
      <c r="J15" s="283"/>
      <c r="K15" s="283"/>
      <c r="L15" s="283"/>
      <c r="M15" s="283"/>
      <c r="N15" s="283"/>
      <c r="O15" s="282"/>
      <c r="P15" s="282"/>
      <c r="Q15" s="282"/>
    </row>
    <row r="16" spans="1:19" x14ac:dyDescent="0.25">
      <c r="A16" s="282"/>
      <c r="B16" s="394" t="s">
        <v>138</v>
      </c>
      <c r="C16" s="317" t="s">
        <v>65</v>
      </c>
      <c r="D16" s="317" t="s">
        <v>66</v>
      </c>
      <c r="E16" s="317" t="s">
        <v>67</v>
      </c>
      <c r="F16" s="317" t="s">
        <v>68</v>
      </c>
      <c r="G16" s="317" t="s">
        <v>76</v>
      </c>
      <c r="H16" s="318" t="s">
        <v>224</v>
      </c>
      <c r="I16" s="319"/>
      <c r="J16" s="394" t="s">
        <v>138</v>
      </c>
      <c r="K16" s="317" t="s">
        <v>65</v>
      </c>
      <c r="L16" s="317" t="s">
        <v>66</v>
      </c>
      <c r="M16" s="317" t="s">
        <v>67</v>
      </c>
      <c r="N16" s="317" t="s">
        <v>68</v>
      </c>
      <c r="O16" s="317" t="s">
        <v>76</v>
      </c>
      <c r="P16" s="318" t="s">
        <v>224</v>
      </c>
      <c r="Q16" s="282"/>
    </row>
    <row r="17" spans="1:17" ht="15.75" thickBot="1" x14ac:dyDescent="0.3">
      <c r="A17" s="282"/>
      <c r="B17" s="395"/>
      <c r="C17" s="320">
        <f>'Wholesale Price List - Master'!$C$6</f>
        <v>7.5</v>
      </c>
      <c r="D17" s="320">
        <f>'Wholesale Price List - Master'!$C$7</f>
        <v>13.5</v>
      </c>
      <c r="E17" s="320">
        <f>'Wholesale Price List - Master'!$C$8</f>
        <v>22.5</v>
      </c>
      <c r="F17" s="320">
        <f>'Wholesale Price List - Master'!$C$9</f>
        <v>39</v>
      </c>
      <c r="G17" s="320">
        <f>'Wholesale Price List - Master'!$C$10</f>
        <v>69</v>
      </c>
      <c r="H17" s="321">
        <f>'Wholesale Price List - Master'!$C$11</f>
        <v>129</v>
      </c>
      <c r="I17" s="319"/>
      <c r="J17" s="395"/>
      <c r="K17" s="320">
        <f>'Wholesale Price List - Master'!$C$6</f>
        <v>7.5</v>
      </c>
      <c r="L17" s="320">
        <f>'Wholesale Price List - Master'!$C$7</f>
        <v>13.5</v>
      </c>
      <c r="M17" s="320">
        <f>'Wholesale Price List - Master'!$C$8</f>
        <v>22.5</v>
      </c>
      <c r="N17" s="320">
        <f>'Wholesale Price List - Master'!$C$9</f>
        <v>39</v>
      </c>
      <c r="O17" s="320">
        <f>'Wholesale Price List - Master'!$C$10</f>
        <v>69</v>
      </c>
      <c r="P17" s="321">
        <f>'Wholesale Price List - Master'!$C$11</f>
        <v>129</v>
      </c>
      <c r="Q17" s="282"/>
    </row>
    <row r="18" spans="1:17" x14ac:dyDescent="0.25">
      <c r="A18" s="282"/>
      <c r="B18" s="322" t="s">
        <v>77</v>
      </c>
      <c r="C18" s="323"/>
      <c r="D18" s="324"/>
      <c r="E18" s="324"/>
      <c r="F18" s="324"/>
      <c r="G18" s="324"/>
      <c r="H18" s="325"/>
      <c r="I18" s="282"/>
      <c r="J18" s="326" t="s">
        <v>44</v>
      </c>
      <c r="K18" s="323"/>
      <c r="L18" s="324"/>
      <c r="M18" s="324"/>
      <c r="N18" s="324"/>
      <c r="O18" s="324"/>
      <c r="P18" s="325"/>
      <c r="Q18" s="282"/>
    </row>
    <row r="19" spans="1:17" x14ac:dyDescent="0.25">
      <c r="A19" s="282"/>
      <c r="B19" s="327" t="s">
        <v>40</v>
      </c>
      <c r="C19" s="328"/>
      <c r="D19" s="329"/>
      <c r="E19" s="329"/>
      <c r="F19" s="329"/>
      <c r="G19" s="329"/>
      <c r="H19" s="330"/>
      <c r="I19" s="282"/>
      <c r="J19" s="327" t="s">
        <v>23</v>
      </c>
      <c r="K19" s="328"/>
      <c r="L19" s="329"/>
      <c r="M19" s="329"/>
      <c r="N19" s="329"/>
      <c r="O19" s="329"/>
      <c r="P19" s="330"/>
      <c r="Q19" s="282"/>
    </row>
    <row r="20" spans="1:17" x14ac:dyDescent="0.25">
      <c r="A20" s="282"/>
      <c r="B20" s="105" t="s">
        <v>413</v>
      </c>
      <c r="C20" s="328"/>
      <c r="D20" s="329"/>
      <c r="E20" s="329"/>
      <c r="F20" s="329"/>
      <c r="G20" s="329"/>
      <c r="H20" s="330"/>
      <c r="I20" s="282"/>
      <c r="J20" s="326" t="s">
        <v>48</v>
      </c>
      <c r="K20" s="331"/>
      <c r="L20" s="332"/>
      <c r="M20" s="332"/>
      <c r="N20" s="332"/>
      <c r="O20" s="329"/>
      <c r="P20" s="330"/>
      <c r="Q20" s="282"/>
    </row>
    <row r="21" spans="1:17" x14ac:dyDescent="0.25">
      <c r="A21" s="282"/>
      <c r="B21" s="105" t="s">
        <v>414</v>
      </c>
      <c r="C21" s="328"/>
      <c r="D21" s="329"/>
      <c r="E21" s="329"/>
      <c r="F21" s="329"/>
      <c r="G21" s="329"/>
      <c r="H21" s="330"/>
      <c r="I21" s="282"/>
      <c r="J21" s="327" t="s">
        <v>106</v>
      </c>
      <c r="K21" s="328"/>
      <c r="L21" s="329"/>
      <c r="M21" s="329"/>
      <c r="N21" s="329"/>
      <c r="O21" s="329"/>
      <c r="P21" s="330"/>
      <c r="Q21" s="282"/>
    </row>
    <row r="22" spans="1:17" x14ac:dyDescent="0.25">
      <c r="A22" s="282"/>
      <c r="B22" s="105" t="s">
        <v>415</v>
      </c>
      <c r="C22" s="328"/>
      <c r="D22" s="329"/>
      <c r="E22" s="329"/>
      <c r="F22" s="329"/>
      <c r="G22" s="329"/>
      <c r="H22" s="330"/>
      <c r="I22" s="282"/>
      <c r="J22" s="327" t="s">
        <v>32</v>
      </c>
      <c r="K22" s="328"/>
      <c r="L22" s="329"/>
      <c r="M22" s="329"/>
      <c r="N22" s="329"/>
      <c r="O22" s="329"/>
      <c r="P22" s="330"/>
      <c r="Q22" s="282"/>
    </row>
    <row r="23" spans="1:17" x14ac:dyDescent="0.25">
      <c r="A23" s="282"/>
      <c r="B23" s="327" t="s">
        <v>78</v>
      </c>
      <c r="C23" s="328"/>
      <c r="D23" s="329"/>
      <c r="E23" s="329"/>
      <c r="F23" s="329"/>
      <c r="G23" s="329"/>
      <c r="H23" s="330"/>
      <c r="I23" s="282"/>
      <c r="J23" s="327" t="s">
        <v>56</v>
      </c>
      <c r="K23" s="328"/>
      <c r="L23" s="329"/>
      <c r="M23" s="329"/>
      <c r="N23" s="329"/>
      <c r="O23" s="329"/>
      <c r="P23" s="330"/>
      <c r="Q23" s="282"/>
    </row>
    <row r="24" spans="1:17" x14ac:dyDescent="0.25">
      <c r="A24" s="282"/>
      <c r="B24" s="105" t="s">
        <v>416</v>
      </c>
      <c r="C24" s="328"/>
      <c r="D24" s="329"/>
      <c r="E24" s="329"/>
      <c r="F24" s="329"/>
      <c r="G24" s="329"/>
      <c r="H24" s="330"/>
      <c r="I24" s="282"/>
      <c r="J24" s="327" t="s">
        <v>57</v>
      </c>
      <c r="K24" s="328"/>
      <c r="L24" s="329"/>
      <c r="M24" s="329"/>
      <c r="N24" s="329"/>
      <c r="O24" s="329"/>
      <c r="P24" s="330"/>
      <c r="Q24" s="282"/>
    </row>
    <row r="25" spans="1:17" x14ac:dyDescent="0.25">
      <c r="A25" s="282"/>
      <c r="B25" s="105" t="s">
        <v>417</v>
      </c>
      <c r="C25" s="328"/>
      <c r="D25" s="329"/>
      <c r="E25" s="329"/>
      <c r="F25" s="329"/>
      <c r="G25" s="329"/>
      <c r="H25" s="330"/>
      <c r="I25" s="282"/>
      <c r="J25" s="327" t="s">
        <v>107</v>
      </c>
      <c r="K25" s="328"/>
      <c r="L25" s="329"/>
      <c r="M25" s="329"/>
      <c r="N25" s="329"/>
      <c r="O25" s="329"/>
      <c r="P25" s="330"/>
      <c r="Q25" s="282"/>
    </row>
    <row r="26" spans="1:17" x14ac:dyDescent="0.25">
      <c r="A26" s="282"/>
      <c r="B26" s="327" t="s">
        <v>64</v>
      </c>
      <c r="C26" s="328"/>
      <c r="D26" s="329"/>
      <c r="E26" s="329"/>
      <c r="F26" s="329"/>
      <c r="G26" s="329"/>
      <c r="H26" s="330"/>
      <c r="I26" s="282"/>
      <c r="J26" s="327" t="s">
        <v>49</v>
      </c>
      <c r="K26" s="328"/>
      <c r="L26" s="329"/>
      <c r="M26" s="329"/>
      <c r="N26" s="329"/>
      <c r="O26" s="329"/>
      <c r="P26" s="330"/>
      <c r="Q26" s="282"/>
    </row>
    <row r="27" spans="1:17" x14ac:dyDescent="0.25">
      <c r="A27" s="282"/>
      <c r="B27" s="327" t="s">
        <v>16</v>
      </c>
      <c r="C27" s="328"/>
      <c r="D27" s="329"/>
      <c r="E27" s="329"/>
      <c r="F27" s="329"/>
      <c r="G27" s="329"/>
      <c r="H27" s="330"/>
      <c r="I27" s="282"/>
      <c r="J27" s="327" t="s">
        <v>108</v>
      </c>
      <c r="K27" s="328"/>
      <c r="L27" s="329"/>
      <c r="M27" s="329"/>
      <c r="N27" s="329"/>
      <c r="O27" s="329"/>
      <c r="P27" s="330"/>
      <c r="Q27" s="282"/>
    </row>
    <row r="28" spans="1:17" x14ac:dyDescent="0.25">
      <c r="A28" s="282"/>
      <c r="B28" s="327" t="s">
        <v>79</v>
      </c>
      <c r="C28" s="328"/>
      <c r="D28" s="329"/>
      <c r="E28" s="329"/>
      <c r="F28" s="329"/>
      <c r="G28" s="329"/>
      <c r="H28" s="330"/>
      <c r="I28" s="282"/>
      <c r="J28" s="327" t="s">
        <v>109</v>
      </c>
      <c r="K28" s="328"/>
      <c r="L28" s="329"/>
      <c r="M28" s="329"/>
      <c r="N28" s="329"/>
      <c r="O28" s="329"/>
      <c r="P28" s="330"/>
      <c r="Q28" s="282"/>
    </row>
    <row r="29" spans="1:17" x14ac:dyDescent="0.25">
      <c r="A29" s="282"/>
      <c r="B29" s="327" t="s">
        <v>80</v>
      </c>
      <c r="C29" s="328"/>
      <c r="D29" s="329"/>
      <c r="E29" s="329"/>
      <c r="F29" s="329"/>
      <c r="G29" s="329"/>
      <c r="H29" s="330"/>
      <c r="I29" s="282"/>
      <c r="J29" s="327" t="s">
        <v>110</v>
      </c>
      <c r="K29" s="328"/>
      <c r="L29" s="329"/>
      <c r="M29" s="329"/>
      <c r="N29" s="329"/>
      <c r="O29" s="329"/>
      <c r="P29" s="330"/>
      <c r="Q29" s="282"/>
    </row>
    <row r="30" spans="1:17" x14ac:dyDescent="0.25">
      <c r="A30" s="282"/>
      <c r="B30" s="327" t="s">
        <v>81</v>
      </c>
      <c r="C30" s="328"/>
      <c r="D30" s="329"/>
      <c r="E30" s="329"/>
      <c r="F30" s="329"/>
      <c r="G30" s="329"/>
      <c r="H30" s="330"/>
      <c r="I30" s="282"/>
      <c r="J30" s="327" t="s">
        <v>111</v>
      </c>
      <c r="K30" s="328"/>
      <c r="L30" s="329"/>
      <c r="M30" s="329"/>
      <c r="N30" s="329"/>
      <c r="O30" s="329"/>
      <c r="P30" s="330"/>
      <c r="Q30" s="282"/>
    </row>
    <row r="31" spans="1:17" x14ac:dyDescent="0.25">
      <c r="A31" s="282"/>
      <c r="B31" s="327" t="s">
        <v>82</v>
      </c>
      <c r="C31" s="328"/>
      <c r="D31" s="329"/>
      <c r="E31" s="329"/>
      <c r="F31" s="329"/>
      <c r="G31" s="329"/>
      <c r="H31" s="330"/>
      <c r="I31" s="282"/>
      <c r="J31" s="327" t="s">
        <v>141</v>
      </c>
      <c r="K31" s="333"/>
      <c r="L31" s="334"/>
      <c r="M31" s="334"/>
      <c r="N31" s="334"/>
      <c r="O31" s="329"/>
      <c r="P31" s="330"/>
      <c r="Q31" s="282"/>
    </row>
    <row r="32" spans="1:17" x14ac:dyDescent="0.25">
      <c r="A32" s="282"/>
      <c r="B32" s="327" t="s">
        <v>83</v>
      </c>
      <c r="C32" s="328"/>
      <c r="D32" s="329"/>
      <c r="E32" s="329"/>
      <c r="F32" s="329"/>
      <c r="G32" s="329"/>
      <c r="H32" s="330"/>
      <c r="I32" s="282"/>
      <c r="J32" s="327" t="s">
        <v>112</v>
      </c>
      <c r="K32" s="333"/>
      <c r="L32" s="334"/>
      <c r="M32" s="334"/>
      <c r="N32" s="334"/>
      <c r="O32" s="329"/>
      <c r="P32" s="330"/>
      <c r="Q32" s="282"/>
    </row>
    <row r="33" spans="1:17" x14ac:dyDescent="0.25">
      <c r="A33" s="282"/>
      <c r="B33" s="327" t="s">
        <v>84</v>
      </c>
      <c r="C33" s="328"/>
      <c r="D33" s="329"/>
      <c r="E33" s="329"/>
      <c r="F33" s="329"/>
      <c r="G33" s="329"/>
      <c r="H33" s="330"/>
      <c r="I33" s="282"/>
      <c r="J33" s="327" t="s">
        <v>113</v>
      </c>
      <c r="K33" s="328"/>
      <c r="L33" s="329"/>
      <c r="M33" s="329"/>
      <c r="N33" s="329"/>
      <c r="O33" s="329"/>
      <c r="P33" s="330"/>
      <c r="Q33" s="282"/>
    </row>
    <row r="34" spans="1:17" x14ac:dyDescent="0.25">
      <c r="A34" s="282"/>
      <c r="B34" s="327" t="s">
        <v>85</v>
      </c>
      <c r="C34" s="328"/>
      <c r="D34" s="329"/>
      <c r="E34" s="329"/>
      <c r="F34" s="329"/>
      <c r="G34" s="329"/>
      <c r="H34" s="330"/>
      <c r="I34" s="282"/>
      <c r="J34" s="327" t="s">
        <v>33</v>
      </c>
      <c r="K34" s="328"/>
      <c r="L34" s="329"/>
      <c r="M34" s="329"/>
      <c r="N34" s="329"/>
      <c r="O34" s="329"/>
      <c r="P34" s="330"/>
      <c r="Q34" s="282"/>
    </row>
    <row r="35" spans="1:17" x14ac:dyDescent="0.25">
      <c r="A35" s="282"/>
      <c r="B35" s="327" t="s">
        <v>39</v>
      </c>
      <c r="C35" s="328"/>
      <c r="D35" s="329"/>
      <c r="E35" s="329"/>
      <c r="F35" s="329"/>
      <c r="G35" s="329"/>
      <c r="H35" s="330"/>
      <c r="I35" s="282"/>
      <c r="J35" s="327" t="s">
        <v>114</v>
      </c>
      <c r="K35" s="328"/>
      <c r="L35" s="329"/>
      <c r="M35" s="329"/>
      <c r="N35" s="329"/>
      <c r="O35" s="329"/>
      <c r="P35" s="330"/>
      <c r="Q35" s="282"/>
    </row>
    <row r="36" spans="1:17" x14ac:dyDescent="0.25">
      <c r="A36" s="282"/>
      <c r="B36" s="327" t="s">
        <v>86</v>
      </c>
      <c r="C36" s="328"/>
      <c r="D36" s="329"/>
      <c r="E36" s="329"/>
      <c r="F36" s="329"/>
      <c r="G36" s="329"/>
      <c r="H36" s="330"/>
      <c r="I36" s="282"/>
      <c r="J36" s="327" t="s">
        <v>134</v>
      </c>
      <c r="K36" s="328"/>
      <c r="L36" s="329"/>
      <c r="M36" s="329"/>
      <c r="N36" s="329"/>
      <c r="O36" s="329"/>
      <c r="P36" s="330"/>
      <c r="Q36" s="282"/>
    </row>
    <row r="37" spans="1:17" x14ac:dyDescent="0.25">
      <c r="A37" s="282"/>
      <c r="B37" s="327" t="s">
        <v>87</v>
      </c>
      <c r="C37" s="328"/>
      <c r="D37" s="329"/>
      <c r="E37" s="329"/>
      <c r="F37" s="329"/>
      <c r="G37" s="329"/>
      <c r="H37" s="330"/>
      <c r="I37" s="282"/>
      <c r="J37" s="327" t="s">
        <v>135</v>
      </c>
      <c r="K37" s="328"/>
      <c r="L37" s="329"/>
      <c r="M37" s="329"/>
      <c r="N37" s="329"/>
      <c r="O37" s="329"/>
      <c r="P37" s="330"/>
      <c r="Q37" s="282"/>
    </row>
    <row r="38" spans="1:17" x14ac:dyDescent="0.25">
      <c r="A38" s="282"/>
      <c r="B38" s="327" t="s">
        <v>46</v>
      </c>
      <c r="C38" s="328"/>
      <c r="D38" s="329"/>
      <c r="E38" s="329"/>
      <c r="F38" s="329"/>
      <c r="G38" s="329"/>
      <c r="H38" s="330"/>
      <c r="I38" s="282"/>
      <c r="J38" s="327" t="s">
        <v>136</v>
      </c>
      <c r="K38" s="328"/>
      <c r="L38" s="329"/>
      <c r="M38" s="329"/>
      <c r="N38" s="329"/>
      <c r="O38" s="329"/>
      <c r="P38" s="330"/>
      <c r="Q38" s="282"/>
    </row>
    <row r="39" spans="1:17" x14ac:dyDescent="0.25">
      <c r="A39" s="282"/>
      <c r="B39" s="327" t="s">
        <v>88</v>
      </c>
      <c r="C39" s="328"/>
      <c r="D39" s="329"/>
      <c r="E39" s="329"/>
      <c r="F39" s="329"/>
      <c r="G39" s="329"/>
      <c r="H39" s="330"/>
      <c r="I39" s="282"/>
      <c r="J39" s="327" t="s">
        <v>137</v>
      </c>
      <c r="K39" s="328"/>
      <c r="L39" s="329"/>
      <c r="M39" s="329"/>
      <c r="N39" s="329"/>
      <c r="O39" s="329"/>
      <c r="P39" s="330"/>
      <c r="Q39" s="282"/>
    </row>
    <row r="40" spans="1:17" x14ac:dyDescent="0.25">
      <c r="A40" s="282"/>
      <c r="B40" s="327" t="s">
        <v>9</v>
      </c>
      <c r="C40" s="328"/>
      <c r="D40" s="329"/>
      <c r="E40" s="329"/>
      <c r="F40" s="329"/>
      <c r="G40" s="329"/>
      <c r="H40" s="330"/>
      <c r="I40" s="282"/>
      <c r="J40" s="327" t="s">
        <v>115</v>
      </c>
      <c r="K40" s="328"/>
      <c r="L40" s="329"/>
      <c r="M40" s="329"/>
      <c r="N40" s="329"/>
      <c r="O40" s="329"/>
      <c r="P40" s="330"/>
      <c r="Q40" s="282"/>
    </row>
    <row r="41" spans="1:17" x14ac:dyDescent="0.25">
      <c r="A41" s="282"/>
      <c r="B41" s="327" t="s">
        <v>89</v>
      </c>
      <c r="C41" s="328"/>
      <c r="D41" s="329"/>
      <c r="E41" s="329"/>
      <c r="F41" s="329"/>
      <c r="G41" s="329"/>
      <c r="H41" s="330"/>
      <c r="I41" s="282"/>
      <c r="J41" s="327" t="s">
        <v>116</v>
      </c>
      <c r="K41" s="328"/>
      <c r="L41" s="329"/>
      <c r="M41" s="329"/>
      <c r="N41" s="329"/>
      <c r="O41" s="329"/>
      <c r="P41" s="330"/>
      <c r="Q41" s="282"/>
    </row>
    <row r="42" spans="1:17" x14ac:dyDescent="0.25">
      <c r="A42" s="282"/>
      <c r="B42" s="327" t="s">
        <v>90</v>
      </c>
      <c r="C42" s="328"/>
      <c r="D42" s="329"/>
      <c r="E42" s="329"/>
      <c r="F42" s="329"/>
      <c r="G42" s="329"/>
      <c r="H42" s="330"/>
      <c r="I42" s="282"/>
      <c r="J42" s="327" t="s">
        <v>24</v>
      </c>
      <c r="K42" s="328"/>
      <c r="L42" s="329"/>
      <c r="M42" s="329"/>
      <c r="N42" s="329"/>
      <c r="O42" s="329"/>
      <c r="P42" s="330"/>
      <c r="Q42" s="282"/>
    </row>
    <row r="43" spans="1:17" x14ac:dyDescent="0.25">
      <c r="A43" s="282"/>
      <c r="B43" s="327" t="s">
        <v>91</v>
      </c>
      <c r="C43" s="328"/>
      <c r="D43" s="329"/>
      <c r="E43" s="329"/>
      <c r="F43" s="329"/>
      <c r="G43" s="329"/>
      <c r="H43" s="330"/>
      <c r="I43" s="282"/>
      <c r="J43" s="327" t="s">
        <v>117</v>
      </c>
      <c r="K43" s="328"/>
      <c r="L43" s="329"/>
      <c r="M43" s="329"/>
      <c r="N43" s="329"/>
      <c r="O43" s="329"/>
      <c r="P43" s="330"/>
      <c r="Q43" s="282"/>
    </row>
    <row r="44" spans="1:17" x14ac:dyDescent="0.25">
      <c r="A44" s="282"/>
      <c r="B44" s="327" t="s">
        <v>10</v>
      </c>
      <c r="C44" s="328"/>
      <c r="D44" s="329"/>
      <c r="E44" s="329"/>
      <c r="F44" s="329"/>
      <c r="G44" s="329"/>
      <c r="H44" s="330"/>
      <c r="I44" s="282"/>
      <c r="J44" s="327" t="s">
        <v>28</v>
      </c>
      <c r="K44" s="328"/>
      <c r="L44" s="329"/>
      <c r="M44" s="329"/>
      <c r="N44" s="329"/>
      <c r="O44" s="329"/>
      <c r="P44" s="330"/>
      <c r="Q44" s="282"/>
    </row>
    <row r="45" spans="1:17" x14ac:dyDescent="0.25">
      <c r="A45" s="282"/>
      <c r="B45" s="327" t="s">
        <v>11</v>
      </c>
      <c r="C45" s="328"/>
      <c r="D45" s="329"/>
      <c r="E45" s="329"/>
      <c r="F45" s="329"/>
      <c r="G45" s="329"/>
      <c r="H45" s="330"/>
      <c r="I45" s="282"/>
      <c r="J45" s="105" t="s">
        <v>199</v>
      </c>
      <c r="K45" s="328"/>
      <c r="L45" s="329"/>
      <c r="M45" s="329"/>
      <c r="N45" s="329"/>
      <c r="O45" s="329"/>
      <c r="P45" s="330"/>
      <c r="Q45" s="282"/>
    </row>
    <row r="46" spans="1:17" x14ac:dyDescent="0.25">
      <c r="A46" s="282"/>
      <c r="B46" s="105" t="s">
        <v>419</v>
      </c>
      <c r="C46" s="333"/>
      <c r="D46" s="334"/>
      <c r="E46" s="334"/>
      <c r="F46" s="334"/>
      <c r="G46" s="334"/>
      <c r="H46" s="330"/>
      <c r="I46" s="282"/>
      <c r="J46" s="327" t="s">
        <v>118</v>
      </c>
      <c r="K46" s="328"/>
      <c r="L46" s="329"/>
      <c r="M46" s="329"/>
      <c r="N46" s="329"/>
      <c r="O46" s="329"/>
      <c r="P46" s="330"/>
      <c r="Q46" s="282"/>
    </row>
    <row r="47" spans="1:17" x14ac:dyDescent="0.25">
      <c r="A47" s="282"/>
      <c r="B47" s="327" t="s">
        <v>92</v>
      </c>
      <c r="C47" s="333"/>
      <c r="D47" s="334"/>
      <c r="E47" s="334"/>
      <c r="F47" s="334"/>
      <c r="G47" s="334"/>
      <c r="H47" s="330"/>
      <c r="I47" s="282"/>
      <c r="J47" s="327" t="s">
        <v>58</v>
      </c>
      <c r="K47" s="328"/>
      <c r="L47" s="329"/>
      <c r="M47" s="329"/>
      <c r="N47" s="329"/>
      <c r="O47" s="329"/>
      <c r="P47" s="330"/>
      <c r="Q47" s="282"/>
    </row>
    <row r="48" spans="1:17" x14ac:dyDescent="0.25">
      <c r="A48" s="282"/>
      <c r="B48" s="105" t="s">
        <v>93</v>
      </c>
      <c r="C48" s="333"/>
      <c r="D48" s="334"/>
      <c r="E48" s="334"/>
      <c r="F48" s="334"/>
      <c r="G48" s="334"/>
      <c r="H48" s="330"/>
      <c r="I48" s="282"/>
      <c r="J48" s="327" t="s">
        <v>14</v>
      </c>
      <c r="K48" s="328"/>
      <c r="L48" s="329"/>
      <c r="M48" s="329"/>
      <c r="N48" s="329"/>
      <c r="O48" s="334"/>
      <c r="P48" s="330"/>
      <c r="Q48" s="282"/>
    </row>
    <row r="49" spans="1:17" x14ac:dyDescent="0.25">
      <c r="A49" s="282"/>
      <c r="B49" s="327" t="s">
        <v>94</v>
      </c>
      <c r="C49" s="333"/>
      <c r="D49" s="334"/>
      <c r="E49" s="334"/>
      <c r="F49" s="334"/>
      <c r="G49" s="334"/>
      <c r="H49" s="330"/>
      <c r="I49" s="282"/>
      <c r="J49" s="327" t="s">
        <v>119</v>
      </c>
      <c r="K49" s="333"/>
      <c r="L49" s="334"/>
      <c r="M49" s="334"/>
      <c r="N49" s="334"/>
      <c r="O49" s="334"/>
      <c r="P49" s="330"/>
      <c r="Q49" s="282"/>
    </row>
    <row r="50" spans="1:17" x14ac:dyDescent="0.25">
      <c r="A50" s="282"/>
      <c r="B50" s="327" t="s">
        <v>396</v>
      </c>
      <c r="C50" s="333"/>
      <c r="D50" s="334"/>
      <c r="E50" s="334"/>
      <c r="F50" s="334"/>
      <c r="G50" s="334"/>
      <c r="H50" s="330"/>
      <c r="I50" s="282"/>
      <c r="J50" s="327" t="s">
        <v>29</v>
      </c>
      <c r="K50" s="333"/>
      <c r="L50" s="334"/>
      <c r="M50" s="334"/>
      <c r="N50" s="334"/>
      <c r="O50" s="334"/>
      <c r="P50" s="330"/>
      <c r="Q50" s="282"/>
    </row>
    <row r="51" spans="1:17" x14ac:dyDescent="0.25">
      <c r="A51" s="282"/>
      <c r="B51" s="327" t="s">
        <v>397</v>
      </c>
      <c r="C51" s="333"/>
      <c r="D51" s="334"/>
      <c r="E51" s="334"/>
      <c r="F51" s="334"/>
      <c r="G51" s="334"/>
      <c r="H51" s="330"/>
      <c r="I51" s="282"/>
      <c r="J51" s="327" t="s">
        <v>332</v>
      </c>
      <c r="K51" s="333"/>
      <c r="L51" s="334"/>
      <c r="M51" s="334"/>
      <c r="N51" s="334"/>
      <c r="O51" s="334"/>
      <c r="P51" s="330"/>
      <c r="Q51" s="282"/>
    </row>
    <row r="52" spans="1:17" x14ac:dyDescent="0.25">
      <c r="A52" s="282"/>
      <c r="B52" s="327" t="s">
        <v>95</v>
      </c>
      <c r="C52" s="333"/>
      <c r="D52" s="334"/>
      <c r="E52" s="334"/>
      <c r="F52" s="334"/>
      <c r="G52" s="334"/>
      <c r="H52" s="330"/>
      <c r="I52" s="282"/>
      <c r="J52" s="327" t="s">
        <v>50</v>
      </c>
      <c r="K52" s="333"/>
      <c r="L52" s="334"/>
      <c r="M52" s="334"/>
      <c r="N52" s="334"/>
      <c r="O52" s="334"/>
      <c r="P52" s="330"/>
      <c r="Q52" s="282"/>
    </row>
    <row r="53" spans="1:17" x14ac:dyDescent="0.25">
      <c r="A53" s="282"/>
      <c r="B53" s="327" t="s">
        <v>96</v>
      </c>
      <c r="C53" s="333"/>
      <c r="D53" s="334"/>
      <c r="E53" s="334"/>
      <c r="F53" s="334"/>
      <c r="G53" s="334"/>
      <c r="H53" s="330"/>
      <c r="I53" s="282"/>
      <c r="J53" s="327" t="s">
        <v>120</v>
      </c>
      <c r="K53" s="333"/>
      <c r="L53" s="334"/>
      <c r="M53" s="334"/>
      <c r="N53" s="334"/>
      <c r="O53" s="334"/>
      <c r="P53" s="330"/>
      <c r="Q53" s="282"/>
    </row>
    <row r="54" spans="1:17" x14ac:dyDescent="0.25">
      <c r="A54" s="282"/>
      <c r="B54" s="327" t="s">
        <v>12</v>
      </c>
      <c r="C54" s="333"/>
      <c r="D54" s="334"/>
      <c r="E54" s="334"/>
      <c r="F54" s="334"/>
      <c r="G54" s="334"/>
      <c r="H54" s="330"/>
      <c r="I54" s="282"/>
      <c r="J54" s="327" t="s">
        <v>121</v>
      </c>
      <c r="K54" s="333"/>
      <c r="L54" s="334"/>
      <c r="M54" s="334"/>
      <c r="N54" s="334"/>
      <c r="O54" s="334"/>
      <c r="P54" s="330"/>
      <c r="Q54" s="282"/>
    </row>
    <row r="55" spans="1:17" x14ac:dyDescent="0.25">
      <c r="A55" s="282"/>
      <c r="B55" s="327" t="s">
        <v>22</v>
      </c>
      <c r="C55" s="333"/>
      <c r="D55" s="334"/>
      <c r="E55" s="334"/>
      <c r="F55" s="334"/>
      <c r="G55" s="334"/>
      <c r="H55" s="330"/>
      <c r="I55" s="282"/>
      <c r="J55" s="327" t="s">
        <v>18</v>
      </c>
      <c r="K55" s="333"/>
      <c r="L55" s="334"/>
      <c r="M55" s="334"/>
      <c r="N55" s="334"/>
      <c r="O55" s="334"/>
      <c r="P55" s="330"/>
      <c r="Q55" s="282"/>
    </row>
    <row r="56" spans="1:17" x14ac:dyDescent="0.25">
      <c r="A56" s="282"/>
      <c r="B56" s="327" t="s">
        <v>41</v>
      </c>
      <c r="C56" s="333"/>
      <c r="D56" s="334"/>
      <c r="E56" s="334"/>
      <c r="F56" s="334"/>
      <c r="G56" s="334"/>
      <c r="H56" s="330"/>
      <c r="I56" s="282"/>
      <c r="J56" s="327" t="s">
        <v>34</v>
      </c>
      <c r="K56" s="333"/>
      <c r="L56" s="334"/>
      <c r="M56" s="334"/>
      <c r="N56" s="334"/>
      <c r="O56" s="334"/>
      <c r="P56" s="330"/>
      <c r="Q56" s="282"/>
    </row>
    <row r="57" spans="1:17" x14ac:dyDescent="0.25">
      <c r="A57" s="282"/>
      <c r="B57" s="327" t="s">
        <v>51</v>
      </c>
      <c r="C57" s="333"/>
      <c r="D57" s="334"/>
      <c r="E57" s="334"/>
      <c r="F57" s="334"/>
      <c r="G57" s="334"/>
      <c r="H57" s="330"/>
      <c r="I57" s="282"/>
      <c r="J57" s="327" t="s">
        <v>45</v>
      </c>
      <c r="K57" s="333"/>
      <c r="L57" s="334"/>
      <c r="M57" s="334"/>
      <c r="N57" s="334"/>
      <c r="O57" s="334"/>
      <c r="P57" s="330"/>
      <c r="Q57" s="282"/>
    </row>
    <row r="58" spans="1:17" x14ac:dyDescent="0.25">
      <c r="A58" s="282"/>
      <c r="B58" s="327" t="s">
        <v>47</v>
      </c>
      <c r="C58" s="333"/>
      <c r="D58" s="334"/>
      <c r="E58" s="334"/>
      <c r="F58" s="334"/>
      <c r="G58" s="334"/>
      <c r="H58" s="330"/>
      <c r="I58" s="282"/>
      <c r="J58" s="327" t="s">
        <v>198</v>
      </c>
      <c r="K58" s="333"/>
      <c r="L58" s="334"/>
      <c r="M58" s="334"/>
      <c r="N58" s="334"/>
      <c r="O58" s="334"/>
      <c r="P58" s="330"/>
      <c r="Q58" s="282"/>
    </row>
    <row r="59" spans="1:17" x14ac:dyDescent="0.25">
      <c r="A59" s="282"/>
      <c r="B59" s="327" t="s">
        <v>42</v>
      </c>
      <c r="C59" s="333"/>
      <c r="D59" s="334"/>
      <c r="E59" s="334"/>
      <c r="F59" s="334"/>
      <c r="G59" s="334"/>
      <c r="H59" s="330"/>
      <c r="I59" s="282"/>
      <c r="J59" s="327" t="s">
        <v>122</v>
      </c>
      <c r="K59" s="333"/>
      <c r="L59" s="334"/>
      <c r="M59" s="334"/>
      <c r="N59" s="334"/>
      <c r="O59" s="334"/>
      <c r="P59" s="330"/>
      <c r="Q59" s="282"/>
    </row>
    <row r="60" spans="1:17" x14ac:dyDescent="0.25">
      <c r="A60" s="282"/>
      <c r="B60" s="327" t="s">
        <v>408</v>
      </c>
      <c r="C60" s="333"/>
      <c r="D60" s="334"/>
      <c r="E60" s="334"/>
      <c r="F60" s="334"/>
      <c r="G60" s="334"/>
      <c r="H60" s="330"/>
      <c r="I60" s="282"/>
      <c r="J60" s="327" t="s">
        <v>123</v>
      </c>
      <c r="K60" s="333"/>
      <c r="L60" s="334"/>
      <c r="M60" s="334"/>
      <c r="N60" s="334"/>
      <c r="O60" s="334"/>
      <c r="P60" s="330"/>
      <c r="Q60" s="282"/>
    </row>
    <row r="61" spans="1:17" x14ac:dyDescent="0.25">
      <c r="A61" s="282"/>
      <c r="B61" s="327" t="s">
        <v>13</v>
      </c>
      <c r="C61" s="333"/>
      <c r="D61" s="334"/>
      <c r="E61" s="334"/>
      <c r="F61" s="334"/>
      <c r="G61" s="334"/>
      <c r="H61" s="330"/>
      <c r="I61" s="282"/>
      <c r="J61" s="327" t="s">
        <v>124</v>
      </c>
      <c r="K61" s="333"/>
      <c r="L61" s="334"/>
      <c r="M61" s="334"/>
      <c r="N61" s="334"/>
      <c r="O61" s="334"/>
      <c r="P61" s="330"/>
      <c r="Q61" s="282"/>
    </row>
    <row r="62" spans="1:17" x14ac:dyDescent="0.25">
      <c r="A62" s="282"/>
      <c r="B62" s="327" t="s">
        <v>97</v>
      </c>
      <c r="C62" s="333"/>
      <c r="D62" s="334"/>
      <c r="E62" s="334"/>
      <c r="F62" s="334"/>
      <c r="G62" s="334"/>
      <c r="H62" s="330"/>
      <c r="I62" s="282"/>
      <c r="J62" s="327" t="s">
        <v>59</v>
      </c>
      <c r="K62" s="333"/>
      <c r="L62" s="334"/>
      <c r="M62" s="334"/>
      <c r="N62" s="334"/>
      <c r="O62" s="334"/>
      <c r="P62" s="330"/>
      <c r="Q62" s="282"/>
    </row>
    <row r="63" spans="1:17" x14ac:dyDescent="0.25">
      <c r="A63" s="282"/>
      <c r="B63" s="327" t="s">
        <v>374</v>
      </c>
      <c r="C63" s="333"/>
      <c r="D63" s="334"/>
      <c r="E63" s="334"/>
      <c r="F63" s="334"/>
      <c r="G63" s="334"/>
      <c r="H63" s="330"/>
      <c r="I63" s="282"/>
      <c r="J63" s="327" t="s">
        <v>25</v>
      </c>
      <c r="K63" s="333"/>
      <c r="L63" s="334"/>
      <c r="M63" s="334"/>
      <c r="N63" s="334"/>
      <c r="O63" s="334"/>
      <c r="P63" s="330"/>
      <c r="Q63" s="282"/>
    </row>
    <row r="64" spans="1:17" x14ac:dyDescent="0.25">
      <c r="A64" s="282"/>
      <c r="B64" s="327" t="s">
        <v>375</v>
      </c>
      <c r="C64" s="333"/>
      <c r="D64" s="334"/>
      <c r="E64" s="334"/>
      <c r="F64" s="334"/>
      <c r="G64" s="334"/>
      <c r="H64" s="330"/>
      <c r="I64" s="282"/>
      <c r="J64" s="327" t="s">
        <v>19</v>
      </c>
      <c r="K64" s="333"/>
      <c r="L64" s="334"/>
      <c r="M64" s="334"/>
      <c r="N64" s="334"/>
      <c r="O64" s="334"/>
      <c r="P64" s="330"/>
      <c r="Q64" s="282"/>
    </row>
    <row r="65" spans="1:17" x14ac:dyDescent="0.25">
      <c r="A65" s="282"/>
      <c r="B65" s="327" t="s">
        <v>376</v>
      </c>
      <c r="C65" s="333"/>
      <c r="D65" s="334"/>
      <c r="E65" s="334"/>
      <c r="F65" s="334"/>
      <c r="G65" s="334"/>
      <c r="H65" s="330"/>
      <c r="I65" s="282"/>
      <c r="J65" s="327" t="s">
        <v>20</v>
      </c>
      <c r="K65" s="333"/>
      <c r="L65" s="334"/>
      <c r="M65" s="334"/>
      <c r="N65" s="334"/>
      <c r="O65" s="334"/>
      <c r="P65" s="330"/>
      <c r="Q65" s="282"/>
    </row>
    <row r="66" spans="1:17" x14ac:dyDescent="0.25">
      <c r="A66" s="282"/>
      <c r="B66" s="327" t="s">
        <v>377</v>
      </c>
      <c r="C66" s="333"/>
      <c r="D66" s="334"/>
      <c r="E66" s="334"/>
      <c r="F66" s="334"/>
      <c r="G66" s="334"/>
      <c r="H66" s="330"/>
      <c r="I66" s="282"/>
      <c r="J66" s="327" t="s">
        <v>21</v>
      </c>
      <c r="K66" s="333"/>
      <c r="L66" s="334"/>
      <c r="M66" s="334"/>
      <c r="N66" s="334"/>
      <c r="O66" s="334"/>
      <c r="P66" s="330"/>
      <c r="Q66" s="282"/>
    </row>
    <row r="67" spans="1:17" x14ac:dyDescent="0.25">
      <c r="A67" s="282"/>
      <c r="B67" s="327" t="s">
        <v>380</v>
      </c>
      <c r="C67" s="333"/>
      <c r="D67" s="334"/>
      <c r="E67" s="334"/>
      <c r="F67" s="334"/>
      <c r="G67" s="334"/>
      <c r="H67" s="330"/>
      <c r="I67" s="282"/>
      <c r="J67" s="327" t="s">
        <v>125</v>
      </c>
      <c r="K67" s="333"/>
      <c r="L67" s="334"/>
      <c r="M67" s="334"/>
      <c r="N67" s="334"/>
      <c r="O67" s="334"/>
      <c r="P67" s="330"/>
      <c r="Q67" s="282"/>
    </row>
    <row r="68" spans="1:17" x14ac:dyDescent="0.25">
      <c r="A68" s="282"/>
      <c r="B68" s="327" t="s">
        <v>378</v>
      </c>
      <c r="C68" s="333"/>
      <c r="D68" s="334"/>
      <c r="E68" s="334"/>
      <c r="F68" s="334"/>
      <c r="G68" s="334"/>
      <c r="H68" s="330"/>
      <c r="I68" s="282"/>
      <c r="J68" s="327" t="s">
        <v>126</v>
      </c>
      <c r="K68" s="333"/>
      <c r="L68" s="334"/>
      <c r="M68" s="334"/>
      <c r="N68" s="334"/>
      <c r="O68" s="334"/>
      <c r="P68" s="330"/>
      <c r="Q68" s="282"/>
    </row>
    <row r="69" spans="1:17" x14ac:dyDescent="0.25">
      <c r="A69" s="282"/>
      <c r="B69" s="327" t="s">
        <v>379</v>
      </c>
      <c r="C69" s="333"/>
      <c r="D69" s="334"/>
      <c r="E69" s="334"/>
      <c r="F69" s="334"/>
      <c r="G69" s="334"/>
      <c r="H69" s="330"/>
      <c r="I69" s="282"/>
      <c r="J69" s="105" t="s">
        <v>418</v>
      </c>
      <c r="K69" s="333"/>
      <c r="L69" s="334"/>
      <c r="M69" s="334"/>
      <c r="N69" s="334"/>
      <c r="O69" s="334"/>
      <c r="P69" s="330"/>
      <c r="Q69" s="282"/>
    </row>
    <row r="70" spans="1:17" x14ac:dyDescent="0.25">
      <c r="A70" s="282"/>
      <c r="B70" s="327" t="s">
        <v>98</v>
      </c>
      <c r="C70" s="333"/>
      <c r="D70" s="334"/>
      <c r="E70" s="334"/>
      <c r="F70" s="334"/>
      <c r="G70" s="334"/>
      <c r="H70" s="330"/>
      <c r="I70" s="282"/>
      <c r="J70" s="327" t="s">
        <v>35</v>
      </c>
      <c r="K70" s="333"/>
      <c r="L70" s="334"/>
      <c r="M70" s="334"/>
      <c r="N70" s="334"/>
      <c r="O70" s="334"/>
      <c r="P70" s="330"/>
      <c r="Q70" s="282"/>
    </row>
    <row r="71" spans="1:17" x14ac:dyDescent="0.25">
      <c r="A71" s="282"/>
      <c r="B71" s="327" t="s">
        <v>193</v>
      </c>
      <c r="C71" s="333"/>
      <c r="D71" s="334"/>
      <c r="E71" s="334"/>
      <c r="F71" s="334"/>
      <c r="G71" s="334"/>
      <c r="H71" s="330"/>
      <c r="I71" s="282"/>
      <c r="J71" s="327" t="s">
        <v>36</v>
      </c>
      <c r="K71" s="333"/>
      <c r="L71" s="334"/>
      <c r="M71" s="334"/>
      <c r="N71" s="334"/>
      <c r="O71" s="334"/>
      <c r="P71" s="330"/>
      <c r="Q71" s="282"/>
    </row>
    <row r="72" spans="1:17" x14ac:dyDescent="0.25">
      <c r="A72" s="282"/>
      <c r="B72" s="327" t="s">
        <v>43</v>
      </c>
      <c r="C72" s="333"/>
      <c r="D72" s="334"/>
      <c r="E72" s="334"/>
      <c r="F72" s="334"/>
      <c r="G72" s="334"/>
      <c r="H72" s="330"/>
      <c r="I72" s="282"/>
      <c r="J72" s="327" t="s">
        <v>37</v>
      </c>
      <c r="K72" s="333"/>
      <c r="L72" s="334"/>
      <c r="M72" s="334"/>
      <c r="N72" s="334"/>
      <c r="O72" s="334"/>
      <c r="P72" s="330"/>
      <c r="Q72" s="282"/>
    </row>
    <row r="73" spans="1:17" x14ac:dyDescent="0.25">
      <c r="A73" s="282"/>
      <c r="B73" s="327" t="s">
        <v>99</v>
      </c>
      <c r="C73" s="333"/>
      <c r="D73" s="334"/>
      <c r="E73" s="334"/>
      <c r="F73" s="334"/>
      <c r="G73" s="334"/>
      <c r="H73" s="330"/>
      <c r="I73" s="282"/>
      <c r="J73" s="327" t="s">
        <v>127</v>
      </c>
      <c r="K73" s="333"/>
      <c r="L73" s="334"/>
      <c r="M73" s="334"/>
      <c r="N73" s="334"/>
      <c r="O73" s="334"/>
      <c r="P73" s="330"/>
      <c r="Q73" s="282"/>
    </row>
    <row r="74" spans="1:17" x14ac:dyDescent="0.25">
      <c r="A74" s="282"/>
      <c r="B74" s="327" t="s">
        <v>100</v>
      </c>
      <c r="C74" s="333"/>
      <c r="D74" s="334"/>
      <c r="E74" s="334"/>
      <c r="F74" s="334"/>
      <c r="G74" s="334"/>
      <c r="H74" s="330"/>
      <c r="I74" s="282"/>
      <c r="J74" s="327" t="s">
        <v>30</v>
      </c>
      <c r="K74" s="333"/>
      <c r="L74" s="334"/>
      <c r="M74" s="334"/>
      <c r="N74" s="334"/>
      <c r="O74" s="334"/>
      <c r="P74" s="330"/>
      <c r="Q74" s="282"/>
    </row>
    <row r="75" spans="1:17" x14ac:dyDescent="0.25">
      <c r="A75" s="282"/>
      <c r="B75" s="327" t="s">
        <v>31</v>
      </c>
      <c r="C75" s="333"/>
      <c r="D75" s="334"/>
      <c r="E75" s="334"/>
      <c r="F75" s="334"/>
      <c r="G75" s="334"/>
      <c r="H75" s="330"/>
      <c r="I75" s="282"/>
      <c r="J75" s="327" t="s">
        <v>26</v>
      </c>
      <c r="K75" s="333"/>
      <c r="L75" s="334"/>
      <c r="M75" s="334"/>
      <c r="N75" s="334"/>
      <c r="O75" s="334"/>
      <c r="P75" s="330"/>
      <c r="Q75" s="282"/>
    </row>
    <row r="76" spans="1:17" x14ac:dyDescent="0.25">
      <c r="A76" s="282"/>
      <c r="B76" s="327" t="s">
        <v>369</v>
      </c>
      <c r="C76" s="333"/>
      <c r="D76" s="334"/>
      <c r="E76" s="334"/>
      <c r="F76" s="334"/>
      <c r="G76" s="334"/>
      <c r="H76" s="330"/>
      <c r="I76" s="282"/>
      <c r="J76" s="327" t="s">
        <v>27</v>
      </c>
      <c r="K76" s="333"/>
      <c r="L76" s="334"/>
      <c r="M76" s="334"/>
      <c r="N76" s="334"/>
      <c r="O76" s="334"/>
      <c r="P76" s="330"/>
      <c r="Q76" s="282"/>
    </row>
    <row r="77" spans="1:17" x14ac:dyDescent="0.25">
      <c r="A77" s="282"/>
      <c r="B77" s="327" t="s">
        <v>370</v>
      </c>
      <c r="C77" s="333"/>
      <c r="D77" s="334"/>
      <c r="E77" s="334"/>
      <c r="F77" s="334"/>
      <c r="G77" s="334"/>
      <c r="H77" s="330"/>
      <c r="I77" s="282"/>
      <c r="J77" s="327" t="s">
        <v>60</v>
      </c>
      <c r="K77" s="333"/>
      <c r="L77" s="334"/>
      <c r="M77" s="334"/>
      <c r="N77" s="334"/>
      <c r="O77" s="334"/>
      <c r="P77" s="330"/>
      <c r="Q77" s="282"/>
    </row>
    <row r="78" spans="1:17" x14ac:dyDescent="0.25">
      <c r="A78" s="282"/>
      <c r="B78" s="327" t="s">
        <v>371</v>
      </c>
      <c r="C78" s="333"/>
      <c r="D78" s="334"/>
      <c r="E78" s="334"/>
      <c r="F78" s="334"/>
      <c r="G78" s="334"/>
      <c r="H78" s="330"/>
      <c r="I78" s="282"/>
      <c r="J78" s="327" t="s">
        <v>128</v>
      </c>
      <c r="K78" s="333"/>
      <c r="L78" s="334"/>
      <c r="M78" s="334"/>
      <c r="N78" s="334"/>
      <c r="O78" s="334"/>
      <c r="P78" s="330"/>
      <c r="Q78" s="282"/>
    </row>
    <row r="79" spans="1:17" x14ac:dyDescent="0.25">
      <c r="A79" s="282"/>
      <c r="B79" s="327" t="s">
        <v>372</v>
      </c>
      <c r="C79" s="333"/>
      <c r="D79" s="334"/>
      <c r="E79" s="334"/>
      <c r="F79" s="334"/>
      <c r="G79" s="334"/>
      <c r="H79" s="330"/>
      <c r="I79" s="282"/>
      <c r="J79" s="327" t="s">
        <v>61</v>
      </c>
      <c r="K79" s="333"/>
      <c r="L79" s="334"/>
      <c r="M79" s="334"/>
      <c r="N79" s="334"/>
      <c r="O79" s="334"/>
      <c r="P79" s="330"/>
      <c r="Q79" s="282"/>
    </row>
    <row r="80" spans="1:17" x14ac:dyDescent="0.25">
      <c r="A80" s="282"/>
      <c r="B80" s="327" t="s">
        <v>373</v>
      </c>
      <c r="C80" s="333"/>
      <c r="D80" s="334"/>
      <c r="E80" s="334"/>
      <c r="F80" s="334"/>
      <c r="G80" s="334"/>
      <c r="H80" s="330"/>
      <c r="I80" s="282"/>
      <c r="J80" s="327" t="s">
        <v>129</v>
      </c>
      <c r="K80" s="333"/>
      <c r="L80" s="334"/>
      <c r="M80" s="334"/>
      <c r="N80" s="334"/>
      <c r="O80" s="334"/>
      <c r="P80" s="330"/>
      <c r="Q80" s="282"/>
    </row>
    <row r="81" spans="1:17" x14ac:dyDescent="0.25">
      <c r="A81" s="282"/>
      <c r="B81" s="327" t="s">
        <v>101</v>
      </c>
      <c r="C81" s="333"/>
      <c r="D81" s="334"/>
      <c r="E81" s="334"/>
      <c r="F81" s="334"/>
      <c r="G81" s="334"/>
      <c r="H81" s="330"/>
      <c r="I81" s="282"/>
      <c r="J81" s="327" t="s">
        <v>38</v>
      </c>
      <c r="K81" s="333"/>
      <c r="L81" s="334"/>
      <c r="M81" s="334"/>
      <c r="N81" s="334"/>
      <c r="O81" s="334"/>
      <c r="P81" s="330"/>
      <c r="Q81" s="282"/>
    </row>
    <row r="82" spans="1:17" x14ac:dyDescent="0.25">
      <c r="A82" s="282"/>
      <c r="B82" s="327" t="s">
        <v>52</v>
      </c>
      <c r="C82" s="333"/>
      <c r="D82" s="334"/>
      <c r="E82" s="334"/>
      <c r="F82" s="334"/>
      <c r="G82" s="334"/>
      <c r="H82" s="330"/>
      <c r="I82" s="282"/>
      <c r="J82" s="327" t="s">
        <v>130</v>
      </c>
      <c r="K82" s="333"/>
      <c r="L82" s="334"/>
      <c r="M82" s="334"/>
      <c r="N82" s="334"/>
      <c r="O82" s="334"/>
      <c r="P82" s="330"/>
      <c r="Q82" s="282"/>
    </row>
    <row r="83" spans="1:17" x14ac:dyDescent="0.25">
      <c r="A83" s="282"/>
      <c r="B83" s="327" t="s">
        <v>53</v>
      </c>
      <c r="C83" s="333"/>
      <c r="D83" s="334"/>
      <c r="E83" s="334"/>
      <c r="F83" s="334"/>
      <c r="G83" s="334"/>
      <c r="H83" s="330"/>
      <c r="I83" s="282"/>
      <c r="J83" s="327" t="s">
        <v>384</v>
      </c>
      <c r="K83" s="333"/>
      <c r="L83" s="334"/>
      <c r="M83" s="334"/>
      <c r="N83" s="334"/>
      <c r="O83" s="334"/>
      <c r="P83" s="330"/>
      <c r="Q83" s="282"/>
    </row>
    <row r="84" spans="1:17" x14ac:dyDescent="0.25">
      <c r="A84" s="282"/>
      <c r="B84" s="327" t="s">
        <v>54</v>
      </c>
      <c r="C84" s="333"/>
      <c r="D84" s="334"/>
      <c r="E84" s="334"/>
      <c r="F84" s="334"/>
      <c r="G84" s="334"/>
      <c r="H84" s="330"/>
      <c r="I84" s="282"/>
      <c r="J84" s="327" t="s">
        <v>15</v>
      </c>
      <c r="K84" s="333"/>
      <c r="L84" s="334"/>
      <c r="M84" s="334"/>
      <c r="N84" s="334"/>
      <c r="O84" s="334"/>
      <c r="P84" s="330"/>
      <c r="Q84" s="282"/>
    </row>
    <row r="85" spans="1:17" x14ac:dyDescent="0.25">
      <c r="A85" s="282"/>
      <c r="B85" s="327" t="s">
        <v>55</v>
      </c>
      <c r="C85" s="333"/>
      <c r="D85" s="334"/>
      <c r="E85" s="334"/>
      <c r="F85" s="334"/>
      <c r="G85" s="334"/>
      <c r="H85" s="330"/>
      <c r="I85" s="282"/>
      <c r="J85" s="327" t="s">
        <v>368</v>
      </c>
      <c r="K85" s="333"/>
      <c r="L85" s="334"/>
      <c r="M85" s="334"/>
      <c r="N85" s="334"/>
      <c r="O85" s="334"/>
      <c r="P85" s="330"/>
      <c r="Q85" s="282"/>
    </row>
    <row r="86" spans="1:17" x14ac:dyDescent="0.25">
      <c r="A86" s="282"/>
      <c r="B86" s="327" t="s">
        <v>102</v>
      </c>
      <c r="C86" s="333"/>
      <c r="D86" s="334"/>
      <c r="E86" s="334"/>
      <c r="F86" s="334"/>
      <c r="G86" s="334"/>
      <c r="H86" s="330"/>
      <c r="I86" s="282"/>
      <c r="J86" s="327" t="s">
        <v>131</v>
      </c>
      <c r="K86" s="333"/>
      <c r="L86" s="334"/>
      <c r="M86" s="334"/>
      <c r="N86" s="334"/>
      <c r="O86" s="334"/>
      <c r="P86" s="330"/>
      <c r="Q86" s="282"/>
    </row>
    <row r="87" spans="1:17" x14ac:dyDescent="0.25">
      <c r="A87" s="282"/>
      <c r="B87" s="327" t="s">
        <v>103</v>
      </c>
      <c r="C87" s="333"/>
      <c r="D87" s="334"/>
      <c r="E87" s="334"/>
      <c r="F87" s="334"/>
      <c r="G87" s="334"/>
      <c r="H87" s="330"/>
      <c r="I87" s="282"/>
      <c r="J87" s="327" t="s">
        <v>132</v>
      </c>
      <c r="K87" s="333"/>
      <c r="L87" s="334"/>
      <c r="M87" s="334"/>
      <c r="N87" s="334"/>
      <c r="O87" s="334"/>
      <c r="P87" s="330"/>
      <c r="Q87" s="282"/>
    </row>
    <row r="88" spans="1:17" x14ac:dyDescent="0.25">
      <c r="A88" s="282"/>
      <c r="B88" s="327" t="s">
        <v>104</v>
      </c>
      <c r="C88" s="333"/>
      <c r="D88" s="334"/>
      <c r="E88" s="334"/>
      <c r="F88" s="334"/>
      <c r="G88" s="334"/>
      <c r="H88" s="330"/>
      <c r="I88" s="282"/>
      <c r="J88" s="327" t="s">
        <v>133</v>
      </c>
      <c r="K88" s="333"/>
      <c r="L88" s="334"/>
      <c r="M88" s="334"/>
      <c r="N88" s="334"/>
      <c r="O88" s="334"/>
      <c r="P88" s="330"/>
      <c r="Q88" s="282"/>
    </row>
    <row r="89" spans="1:17" ht="15.75" thickBot="1" x14ac:dyDescent="0.3">
      <c r="A89" s="282"/>
      <c r="B89" s="335" t="s">
        <v>105</v>
      </c>
      <c r="C89" s="336"/>
      <c r="D89" s="337"/>
      <c r="E89" s="337"/>
      <c r="F89" s="337"/>
      <c r="G89" s="337"/>
      <c r="H89" s="338"/>
      <c r="I89" s="282"/>
      <c r="J89" s="335" t="s">
        <v>381</v>
      </c>
      <c r="K89" s="336"/>
      <c r="L89" s="337"/>
      <c r="M89" s="337"/>
      <c r="N89" s="337"/>
      <c r="O89" s="337"/>
      <c r="P89" s="338"/>
      <c r="Q89" s="282"/>
    </row>
    <row r="90" spans="1:17" x14ac:dyDescent="0.25">
      <c r="A90" s="282"/>
      <c r="B90" s="339" t="s">
        <v>247</v>
      </c>
      <c r="C90" s="340">
        <f t="shared" ref="C90:H90" si="0">SUM(C18:C89)</f>
        <v>0</v>
      </c>
      <c r="D90" s="340">
        <f t="shared" si="0"/>
        <v>0</v>
      </c>
      <c r="E90" s="340">
        <f t="shared" si="0"/>
        <v>0</v>
      </c>
      <c r="F90" s="340">
        <f t="shared" si="0"/>
        <v>0</v>
      </c>
      <c r="G90" s="340">
        <f t="shared" si="0"/>
        <v>0</v>
      </c>
      <c r="H90" s="340">
        <f t="shared" si="0"/>
        <v>0</v>
      </c>
      <c r="I90" s="282"/>
      <c r="J90" s="339" t="s">
        <v>247</v>
      </c>
      <c r="K90" s="340">
        <f t="shared" ref="K90:P90" si="1">SUM(K18:K89)</f>
        <v>0</v>
      </c>
      <c r="L90" s="340">
        <f t="shared" si="1"/>
        <v>0</v>
      </c>
      <c r="M90" s="340">
        <f t="shared" si="1"/>
        <v>0</v>
      </c>
      <c r="N90" s="340">
        <f t="shared" si="1"/>
        <v>0</v>
      </c>
      <c r="O90" s="340">
        <f t="shared" si="1"/>
        <v>0</v>
      </c>
      <c r="P90" s="340">
        <f t="shared" si="1"/>
        <v>0</v>
      </c>
      <c r="Q90" s="282"/>
    </row>
    <row r="91" spans="1:17" x14ac:dyDescent="0.25">
      <c r="A91" s="282"/>
      <c r="B91" s="339" t="s">
        <v>248</v>
      </c>
      <c r="C91" s="341">
        <f t="shared" ref="C91:H91" si="2">C90*C$17</f>
        <v>0</v>
      </c>
      <c r="D91" s="341">
        <f t="shared" si="2"/>
        <v>0</v>
      </c>
      <c r="E91" s="341">
        <f t="shared" si="2"/>
        <v>0</v>
      </c>
      <c r="F91" s="341">
        <f t="shared" si="2"/>
        <v>0</v>
      </c>
      <c r="G91" s="341">
        <f t="shared" si="2"/>
        <v>0</v>
      </c>
      <c r="H91" s="341">
        <f t="shared" si="2"/>
        <v>0</v>
      </c>
      <c r="I91" s="282"/>
      <c r="J91" s="339" t="s">
        <v>248</v>
      </c>
      <c r="K91" s="341">
        <f t="shared" ref="K91:P91" si="3">K90*K$17</f>
        <v>0</v>
      </c>
      <c r="L91" s="341">
        <f t="shared" si="3"/>
        <v>0</v>
      </c>
      <c r="M91" s="341">
        <f t="shared" si="3"/>
        <v>0</v>
      </c>
      <c r="N91" s="341">
        <f t="shared" si="3"/>
        <v>0</v>
      </c>
      <c r="O91" s="341">
        <f t="shared" si="3"/>
        <v>0</v>
      </c>
      <c r="P91" s="341">
        <f t="shared" si="3"/>
        <v>0</v>
      </c>
      <c r="Q91" s="282"/>
    </row>
    <row r="92" spans="1:17" x14ac:dyDescent="0.25">
      <c r="A92" s="282"/>
      <c r="B92" s="339" t="s">
        <v>250</v>
      </c>
      <c r="C92" s="342">
        <f>SUM(C91:H91)</f>
        <v>0</v>
      </c>
      <c r="D92" s="283"/>
      <c r="E92" s="283"/>
      <c r="F92" s="283"/>
      <c r="G92" s="283"/>
      <c r="H92" s="282"/>
      <c r="I92" s="282"/>
      <c r="J92" s="339" t="s">
        <v>250</v>
      </c>
      <c r="K92" s="342">
        <f>SUM(K91:P91)</f>
        <v>0</v>
      </c>
      <c r="L92" s="283"/>
      <c r="M92" s="283"/>
      <c r="N92" s="283"/>
      <c r="O92" s="282"/>
      <c r="P92" s="282"/>
      <c r="Q92" s="282"/>
    </row>
    <row r="93" spans="1:17" ht="15.75" thickBot="1" x14ac:dyDescent="0.3">
      <c r="A93" s="282"/>
      <c r="B93" s="283"/>
      <c r="C93" s="283"/>
      <c r="D93" s="283"/>
      <c r="E93" s="283"/>
      <c r="F93" s="283"/>
      <c r="G93" s="282"/>
      <c r="H93" s="282"/>
      <c r="I93" s="282"/>
      <c r="J93" s="282"/>
      <c r="K93" s="282"/>
      <c r="L93" s="283"/>
      <c r="M93" s="283"/>
      <c r="N93" s="283"/>
      <c r="O93" s="282"/>
      <c r="P93" s="282"/>
      <c r="Q93" s="282"/>
    </row>
    <row r="94" spans="1:17" ht="15.75" thickBot="1" x14ac:dyDescent="0.3">
      <c r="A94" s="282"/>
      <c r="B94" s="283"/>
      <c r="C94" s="283"/>
      <c r="D94" s="283"/>
      <c r="E94" s="283"/>
      <c r="F94" s="283"/>
      <c r="G94" s="282"/>
      <c r="H94" s="282"/>
      <c r="I94" s="282"/>
      <c r="J94" s="339" t="s">
        <v>255</v>
      </c>
      <c r="K94" s="343">
        <f>+K92+C92</f>
        <v>0</v>
      </c>
      <c r="L94" s="283"/>
      <c r="M94" s="283"/>
      <c r="N94" s="283"/>
      <c r="O94" s="282"/>
      <c r="P94" s="282"/>
      <c r="Q94" s="282"/>
    </row>
    <row r="95" spans="1:17" x14ac:dyDescent="0.25">
      <c r="A95" s="282"/>
      <c r="B95" s="283"/>
      <c r="C95" s="283"/>
      <c r="D95" s="283"/>
      <c r="E95" s="283"/>
      <c r="F95" s="283"/>
      <c r="G95" s="282"/>
      <c r="H95" s="282"/>
      <c r="I95" s="282"/>
      <c r="J95" s="283"/>
      <c r="K95" s="283"/>
      <c r="L95" s="283"/>
      <c r="M95" s="283"/>
      <c r="N95" s="283"/>
      <c r="O95" s="282"/>
      <c r="P95" s="282"/>
      <c r="Q95" s="282"/>
    </row>
  </sheetData>
  <sheetProtection sheet="1" objects="1" scenarios="1"/>
  <mergeCells count="21">
    <mergeCell ref="M10:P10"/>
    <mergeCell ref="K11:P11"/>
    <mergeCell ref="K12:P12"/>
    <mergeCell ref="K13:P13"/>
    <mergeCell ref="K5:P5"/>
    <mergeCell ref="K6:P6"/>
    <mergeCell ref="K7:P7"/>
    <mergeCell ref="K8:P8"/>
    <mergeCell ref="K9:P9"/>
    <mergeCell ref="B16:B17"/>
    <mergeCell ref="J16:J17"/>
    <mergeCell ref="C5:H5"/>
    <mergeCell ref="C6:H6"/>
    <mergeCell ref="C7:H7"/>
    <mergeCell ref="C8:H8"/>
    <mergeCell ref="C9:H9"/>
    <mergeCell ref="G10:H10"/>
    <mergeCell ref="C11:H11"/>
    <mergeCell ref="E12:H12"/>
    <mergeCell ref="C13:H13"/>
    <mergeCell ref="C14:H14"/>
  </mergeCells>
  <printOptions horizontalCentered="1" verticalCentered="1"/>
  <pageMargins left="0.25" right="0.25" top="0.25" bottom="0.25" header="0.3" footer="0.3"/>
  <pageSetup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5"/>
  <sheetViews>
    <sheetView zoomScaleNormal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2.42578125" style="94" customWidth="1"/>
    <col min="2" max="2" width="41.42578125" style="94" customWidth="1"/>
    <col min="3" max="7" width="14.7109375" style="94" customWidth="1"/>
    <col min="8" max="8" width="2.7109375" style="94" customWidth="1"/>
    <col min="9" max="10" width="15.140625" style="94" customWidth="1"/>
    <col min="11" max="16384" width="9.140625" style="94"/>
  </cols>
  <sheetData>
    <row r="1" spans="1:10" ht="15.75" thickBot="1" x14ac:dyDescent="0.3">
      <c r="A1" s="107"/>
      <c r="B1" s="107"/>
      <c r="C1" s="107"/>
      <c r="D1" s="107"/>
      <c r="E1" s="107"/>
      <c r="F1" s="107"/>
      <c r="G1" s="107"/>
      <c r="H1" s="107"/>
      <c r="I1" s="178">
        <f>'Wholesale Order Form P1'!R1</f>
        <v>0</v>
      </c>
    </row>
    <row r="2" spans="1:10" ht="32.25" thickBot="1" x14ac:dyDescent="0.55000000000000004">
      <c r="A2" s="107"/>
      <c r="B2" s="96" t="s">
        <v>271</v>
      </c>
      <c r="C2" s="97"/>
      <c r="D2" s="97"/>
      <c r="E2" s="97"/>
      <c r="F2" s="97"/>
      <c r="G2" s="98"/>
      <c r="H2" s="107"/>
      <c r="I2" s="179">
        <f>G61</f>
        <v>0</v>
      </c>
      <c r="J2" s="176">
        <f>SUM(I1:I4)</f>
        <v>0</v>
      </c>
    </row>
    <row r="3" spans="1:10" ht="15.75" thickBot="1" x14ac:dyDescent="0.3">
      <c r="A3" s="107"/>
      <c r="B3" s="107"/>
      <c r="C3" s="107"/>
      <c r="D3" s="107"/>
      <c r="E3" s="107"/>
      <c r="F3" s="107"/>
      <c r="G3" s="107"/>
      <c r="H3" s="107"/>
      <c r="I3" s="179">
        <f>'Wholesale Order Form P3'!G85</f>
        <v>0</v>
      </c>
    </row>
    <row r="4" spans="1:10" x14ac:dyDescent="0.25">
      <c r="A4" s="107"/>
      <c r="B4" s="226" t="s">
        <v>293</v>
      </c>
      <c r="C4" s="119" t="s">
        <v>65</v>
      </c>
      <c r="D4" s="119" t="s">
        <v>66</v>
      </c>
      <c r="E4" s="119" t="s">
        <v>67</v>
      </c>
      <c r="F4" s="119" t="s">
        <v>68</v>
      </c>
      <c r="G4" s="120" t="s">
        <v>76</v>
      </c>
      <c r="H4" s="107"/>
      <c r="I4" s="178">
        <f>'Wholesale Order Form P4'!G111</f>
        <v>0</v>
      </c>
    </row>
    <row r="5" spans="1:10" ht="15.75" thickBot="1" x14ac:dyDescent="0.3">
      <c r="A5" s="107"/>
      <c r="B5" s="231" t="s">
        <v>352</v>
      </c>
      <c r="C5" s="121">
        <f>'Wholesale Price List - Master'!$C$15</f>
        <v>9.5</v>
      </c>
      <c r="D5" s="121">
        <f>'Wholesale Price List - Master'!$C$16</f>
        <v>17.5</v>
      </c>
      <c r="E5" s="121">
        <f>'Wholesale Price List - Master'!$C$17</f>
        <v>29</v>
      </c>
      <c r="F5" s="121">
        <f>'Wholesale Price List - Master'!$C$18</f>
        <v>49</v>
      </c>
      <c r="G5" s="122">
        <f>'Wholesale Price List - Master'!$C$19</f>
        <v>89</v>
      </c>
      <c r="H5" s="107"/>
    </row>
    <row r="6" spans="1:10" x14ac:dyDescent="0.25">
      <c r="A6" s="107"/>
      <c r="B6" s="104" t="s">
        <v>315</v>
      </c>
      <c r="C6" s="118"/>
      <c r="D6" s="99"/>
      <c r="E6" s="99"/>
      <c r="F6" s="99"/>
      <c r="G6" s="100"/>
      <c r="H6" s="107"/>
    </row>
    <row r="7" spans="1:10" x14ac:dyDescent="0.25">
      <c r="A7" s="107"/>
      <c r="B7" s="105" t="s">
        <v>314</v>
      </c>
      <c r="C7" s="115"/>
      <c r="D7" s="101"/>
      <c r="E7" s="101"/>
      <c r="F7" s="101"/>
      <c r="G7" s="102"/>
      <c r="H7" s="107"/>
    </row>
    <row r="8" spans="1:10" x14ac:dyDescent="0.25">
      <c r="A8" s="107"/>
      <c r="B8" s="105" t="s">
        <v>328</v>
      </c>
      <c r="C8" s="115"/>
      <c r="D8" s="101"/>
      <c r="E8" s="101"/>
      <c r="F8" s="101"/>
      <c r="G8" s="102"/>
      <c r="H8" s="107"/>
    </row>
    <row r="9" spans="1:10" x14ac:dyDescent="0.25">
      <c r="A9" s="107"/>
      <c r="B9" s="105" t="s">
        <v>331</v>
      </c>
      <c r="C9" s="115"/>
      <c r="D9" s="101"/>
      <c r="E9" s="101"/>
      <c r="F9" s="101"/>
      <c r="G9" s="102"/>
      <c r="H9" s="107"/>
    </row>
    <row r="10" spans="1:10" x14ac:dyDescent="0.25">
      <c r="A10" s="107"/>
      <c r="B10" s="105" t="s">
        <v>330</v>
      </c>
      <c r="C10" s="115"/>
      <c r="D10" s="101"/>
      <c r="E10" s="101"/>
      <c r="F10" s="101"/>
      <c r="G10" s="102"/>
      <c r="H10" s="107"/>
    </row>
    <row r="11" spans="1:10" x14ac:dyDescent="0.25">
      <c r="A11" s="107"/>
      <c r="B11" s="105" t="s">
        <v>329</v>
      </c>
      <c r="C11" s="115"/>
      <c r="D11" s="101"/>
      <c r="E11" s="101"/>
      <c r="F11" s="101"/>
      <c r="G11" s="102"/>
      <c r="H11" s="107"/>
    </row>
    <row r="12" spans="1:10" x14ac:dyDescent="0.25">
      <c r="A12" s="107"/>
      <c r="B12" s="105" t="s">
        <v>320</v>
      </c>
      <c r="C12" s="115"/>
      <c r="D12" s="101"/>
      <c r="E12" s="101"/>
      <c r="F12" s="101"/>
      <c r="G12" s="102"/>
      <c r="H12" s="107"/>
    </row>
    <row r="13" spans="1:10" x14ac:dyDescent="0.25">
      <c r="A13" s="107"/>
      <c r="B13" s="105" t="s">
        <v>325</v>
      </c>
      <c r="C13" s="115"/>
      <c r="D13" s="101"/>
      <c r="E13" s="101"/>
      <c r="F13" s="101"/>
      <c r="G13" s="102"/>
      <c r="H13" s="107"/>
    </row>
    <row r="14" spans="1:10" x14ac:dyDescent="0.25">
      <c r="A14" s="107"/>
      <c r="B14" s="105" t="s">
        <v>317</v>
      </c>
      <c r="C14" s="115"/>
      <c r="D14" s="101"/>
      <c r="E14" s="101"/>
      <c r="F14" s="101"/>
      <c r="G14" s="102"/>
      <c r="H14" s="107"/>
    </row>
    <row r="15" spans="1:10" x14ac:dyDescent="0.25">
      <c r="A15" s="107"/>
      <c r="B15" s="105" t="s">
        <v>323</v>
      </c>
      <c r="C15" s="115"/>
      <c r="D15" s="101"/>
      <c r="E15" s="101"/>
      <c r="F15" s="101"/>
      <c r="G15" s="102"/>
      <c r="H15" s="107"/>
    </row>
    <row r="16" spans="1:10" x14ac:dyDescent="0.25">
      <c r="A16" s="107"/>
      <c r="B16" s="105" t="s">
        <v>321</v>
      </c>
      <c r="C16" s="115"/>
      <c r="D16" s="101"/>
      <c r="E16" s="101"/>
      <c r="F16" s="101"/>
      <c r="G16" s="102"/>
      <c r="H16" s="107"/>
    </row>
    <row r="17" spans="1:8" x14ac:dyDescent="0.25">
      <c r="A17" s="107"/>
      <c r="B17" s="105" t="s">
        <v>324</v>
      </c>
      <c r="C17" s="115"/>
      <c r="D17" s="101"/>
      <c r="E17" s="101"/>
      <c r="F17" s="101"/>
      <c r="G17" s="102"/>
      <c r="H17" s="107"/>
    </row>
    <row r="18" spans="1:8" x14ac:dyDescent="0.25">
      <c r="A18" s="107"/>
      <c r="B18" s="105" t="s">
        <v>318</v>
      </c>
      <c r="C18" s="115"/>
      <c r="D18" s="101"/>
      <c r="E18" s="101"/>
      <c r="F18" s="101"/>
      <c r="G18" s="102"/>
      <c r="H18" s="107"/>
    </row>
    <row r="19" spans="1:8" x14ac:dyDescent="0.25">
      <c r="A19" s="107"/>
      <c r="B19" s="105" t="s">
        <v>322</v>
      </c>
      <c r="C19" s="115"/>
      <c r="D19" s="101"/>
      <c r="E19" s="101"/>
      <c r="F19" s="101"/>
      <c r="G19" s="102"/>
      <c r="H19" s="107"/>
    </row>
    <row r="20" spans="1:8" x14ac:dyDescent="0.25">
      <c r="A20" s="107"/>
      <c r="B20" s="105" t="s">
        <v>313</v>
      </c>
      <c r="C20" s="115"/>
      <c r="D20" s="101"/>
      <c r="E20" s="101"/>
      <c r="F20" s="101"/>
      <c r="G20" s="102"/>
      <c r="H20" s="107"/>
    </row>
    <row r="21" spans="1:8" x14ac:dyDescent="0.25">
      <c r="A21" s="107"/>
      <c r="B21" s="105" t="s">
        <v>351</v>
      </c>
      <c r="C21" s="115"/>
      <c r="D21" s="101"/>
      <c r="E21" s="101"/>
      <c r="F21" s="101"/>
      <c r="G21" s="102"/>
      <c r="H21" s="107"/>
    </row>
    <row r="22" spans="1:8" x14ac:dyDescent="0.25">
      <c r="A22" s="107"/>
      <c r="B22" s="105" t="s">
        <v>326</v>
      </c>
      <c r="C22" s="115"/>
      <c r="D22" s="101"/>
      <c r="E22" s="101"/>
      <c r="F22" s="101"/>
      <c r="G22" s="102"/>
      <c r="H22" s="107"/>
    </row>
    <row r="23" spans="1:8" x14ac:dyDescent="0.25">
      <c r="A23" s="107"/>
      <c r="B23" s="105" t="s">
        <v>319</v>
      </c>
      <c r="C23" s="115"/>
      <c r="D23" s="101"/>
      <c r="E23" s="101"/>
      <c r="F23" s="101"/>
      <c r="G23" s="102"/>
      <c r="H23" s="107"/>
    </row>
    <row r="24" spans="1:8" ht="15.75" thickBot="1" x14ac:dyDescent="0.3">
      <c r="A24" s="107"/>
      <c r="B24" s="106" t="s">
        <v>327</v>
      </c>
      <c r="C24" s="116"/>
      <c r="D24" s="117"/>
      <c r="E24" s="117"/>
      <c r="F24" s="117"/>
      <c r="G24" s="103"/>
      <c r="H24" s="107"/>
    </row>
    <row r="25" spans="1:8" x14ac:dyDescent="0.25">
      <c r="A25" s="107"/>
      <c r="B25" s="108" t="s">
        <v>247</v>
      </c>
      <c r="C25" s="123">
        <f>SUM(C6:C24)</f>
        <v>0</v>
      </c>
      <c r="D25" s="123">
        <f>SUM(D6:D24)</f>
        <v>0</v>
      </c>
      <c r="E25" s="123">
        <f>SUM(E6:E24)</f>
        <v>0</v>
      </c>
      <c r="F25" s="123">
        <f>SUM(F6:F24)</f>
        <v>0</v>
      </c>
      <c r="G25" s="123">
        <f>SUM(G6:G24)</f>
        <v>0</v>
      </c>
      <c r="H25" s="107"/>
    </row>
    <row r="26" spans="1:8" x14ac:dyDescent="0.25">
      <c r="A26" s="107"/>
      <c r="B26" s="108" t="s">
        <v>248</v>
      </c>
      <c r="C26" s="109">
        <f>C25*C$5</f>
        <v>0</v>
      </c>
      <c r="D26" s="109">
        <f t="shared" ref="D26:G26" si="0">D25*D$5</f>
        <v>0</v>
      </c>
      <c r="E26" s="109">
        <f t="shared" si="0"/>
        <v>0</v>
      </c>
      <c r="F26" s="109">
        <f t="shared" si="0"/>
        <v>0</v>
      </c>
      <c r="G26" s="109">
        <f t="shared" si="0"/>
        <v>0</v>
      </c>
      <c r="H26" s="107"/>
    </row>
    <row r="27" spans="1:8" x14ac:dyDescent="0.25">
      <c r="A27" s="107"/>
      <c r="B27" s="108" t="s">
        <v>250</v>
      </c>
      <c r="C27" s="110">
        <f>SUM(C26:G26)</f>
        <v>0</v>
      </c>
      <c r="D27" s="107"/>
      <c r="E27" s="107"/>
      <c r="F27" s="107"/>
      <c r="G27" s="107"/>
      <c r="H27" s="107"/>
    </row>
    <row r="28" spans="1:8" ht="15.75" thickBot="1" x14ac:dyDescent="0.3">
      <c r="A28" s="107"/>
      <c r="B28" s="107"/>
      <c r="C28" s="107"/>
      <c r="D28" s="107"/>
      <c r="E28" s="107"/>
      <c r="F28" s="107"/>
      <c r="G28" s="107"/>
      <c r="H28" s="107"/>
    </row>
    <row r="29" spans="1:8" ht="15.75" thickBot="1" x14ac:dyDescent="0.3">
      <c r="A29" s="107"/>
      <c r="B29" s="124" t="s">
        <v>297</v>
      </c>
      <c r="C29" s="125" t="s">
        <v>173</v>
      </c>
      <c r="D29" s="125" t="s">
        <v>296</v>
      </c>
      <c r="E29" s="126" t="s">
        <v>169</v>
      </c>
      <c r="F29" s="126" t="s">
        <v>71</v>
      </c>
      <c r="G29" s="127" t="s">
        <v>249</v>
      </c>
      <c r="H29" s="107"/>
    </row>
    <row r="30" spans="1:8" x14ac:dyDescent="0.25">
      <c r="A30" s="107"/>
      <c r="B30" s="128" t="s">
        <v>207</v>
      </c>
      <c r="C30" s="129">
        <v>1</v>
      </c>
      <c r="D30" s="129"/>
      <c r="E30" s="130">
        <f>'Wholesale Price List - Master'!$C23</f>
        <v>40</v>
      </c>
      <c r="F30" s="114"/>
      <c r="G30" s="131">
        <f t="shared" ref="G30:G52" si="1">+E30*F30</f>
        <v>0</v>
      </c>
      <c r="H30" s="107"/>
    </row>
    <row r="31" spans="1:8" x14ac:dyDescent="0.25">
      <c r="A31" s="107"/>
      <c r="B31" s="132" t="s">
        <v>208</v>
      </c>
      <c r="C31" s="133">
        <v>1</v>
      </c>
      <c r="D31" s="133"/>
      <c r="E31" s="130">
        <f>'Wholesale Price List - Master'!$C24</f>
        <v>40</v>
      </c>
      <c r="F31" s="112"/>
      <c r="G31" s="134">
        <f t="shared" si="1"/>
        <v>0</v>
      </c>
      <c r="H31" s="107"/>
    </row>
    <row r="32" spans="1:8" x14ac:dyDescent="0.25">
      <c r="A32" s="107"/>
      <c r="B32" s="132" t="s">
        <v>209</v>
      </c>
      <c r="C32" s="133">
        <v>1</v>
      </c>
      <c r="D32" s="133"/>
      <c r="E32" s="130">
        <f>'Wholesale Price List - Master'!$C25</f>
        <v>40</v>
      </c>
      <c r="F32" s="112"/>
      <c r="G32" s="134">
        <f t="shared" si="1"/>
        <v>0</v>
      </c>
      <c r="H32" s="107"/>
    </row>
    <row r="33" spans="1:8" x14ac:dyDescent="0.25">
      <c r="A33" s="107"/>
      <c r="B33" s="132" t="s">
        <v>210</v>
      </c>
      <c r="C33" s="133">
        <v>1</v>
      </c>
      <c r="D33" s="133"/>
      <c r="E33" s="130">
        <f>'Wholesale Price List - Master'!$C26</f>
        <v>40</v>
      </c>
      <c r="F33" s="112"/>
      <c r="G33" s="134">
        <f t="shared" si="1"/>
        <v>0</v>
      </c>
      <c r="H33" s="107"/>
    </row>
    <row r="34" spans="1:8" x14ac:dyDescent="0.25">
      <c r="A34" s="107"/>
      <c r="B34" s="132" t="s">
        <v>211</v>
      </c>
      <c r="C34" s="133">
        <v>1</v>
      </c>
      <c r="D34" s="133"/>
      <c r="E34" s="130">
        <f>'Wholesale Price List - Master'!$C27</f>
        <v>40</v>
      </c>
      <c r="F34" s="112"/>
      <c r="G34" s="134">
        <f t="shared" si="1"/>
        <v>0</v>
      </c>
      <c r="H34" s="107"/>
    </row>
    <row r="35" spans="1:8" ht="15.75" thickBot="1" x14ac:dyDescent="0.3">
      <c r="A35" s="107"/>
      <c r="B35" s="227" t="s">
        <v>212</v>
      </c>
      <c r="C35" s="228">
        <v>1</v>
      </c>
      <c r="D35" s="228"/>
      <c r="E35" s="356">
        <f>'Wholesale Price List - Master'!$C28</f>
        <v>40</v>
      </c>
      <c r="F35" s="229"/>
      <c r="G35" s="230">
        <f t="shared" si="1"/>
        <v>0</v>
      </c>
      <c r="H35" s="107"/>
    </row>
    <row r="36" spans="1:8" ht="15.75" thickBot="1" x14ac:dyDescent="0.3">
      <c r="A36" s="107"/>
      <c r="B36" s="366" t="s">
        <v>213</v>
      </c>
      <c r="C36" s="367">
        <v>1</v>
      </c>
      <c r="D36" s="367">
        <v>1</v>
      </c>
      <c r="E36" s="368">
        <f>'Wholesale Price List - Master'!$C29</f>
        <v>25</v>
      </c>
      <c r="F36" s="369"/>
      <c r="G36" s="370">
        <f t="shared" si="1"/>
        <v>0</v>
      </c>
      <c r="H36" s="107"/>
    </row>
    <row r="37" spans="1:8" x14ac:dyDescent="0.25">
      <c r="A37" s="107"/>
      <c r="B37" s="128" t="s">
        <v>214</v>
      </c>
      <c r="C37" s="129">
        <v>1</v>
      </c>
      <c r="D37" s="129"/>
      <c r="E37" s="130">
        <f>'Wholesale Price List - Master'!$C30</f>
        <v>40</v>
      </c>
      <c r="F37" s="114"/>
      <c r="G37" s="131">
        <f t="shared" si="1"/>
        <v>0</v>
      </c>
      <c r="H37" s="107"/>
    </row>
    <row r="38" spans="1:8" x14ac:dyDescent="0.25">
      <c r="A38" s="107"/>
      <c r="B38" s="132" t="s">
        <v>215</v>
      </c>
      <c r="C38" s="133">
        <v>1</v>
      </c>
      <c r="D38" s="133"/>
      <c r="E38" s="130">
        <f>'Wholesale Price List - Master'!$C31</f>
        <v>40</v>
      </c>
      <c r="F38" s="112"/>
      <c r="G38" s="134">
        <f t="shared" si="1"/>
        <v>0</v>
      </c>
      <c r="H38" s="107"/>
    </row>
    <row r="39" spans="1:8" x14ac:dyDescent="0.25">
      <c r="A39" s="107"/>
      <c r="B39" s="132" t="s">
        <v>216</v>
      </c>
      <c r="C39" s="133">
        <v>1</v>
      </c>
      <c r="D39" s="133"/>
      <c r="E39" s="130">
        <f>'Wholesale Price List - Master'!$C32</f>
        <v>40</v>
      </c>
      <c r="F39" s="112"/>
      <c r="G39" s="134">
        <f t="shared" si="1"/>
        <v>0</v>
      </c>
      <c r="H39" s="107"/>
    </row>
    <row r="40" spans="1:8" x14ac:dyDescent="0.25">
      <c r="A40" s="107"/>
      <c r="B40" s="132" t="s">
        <v>217</v>
      </c>
      <c r="C40" s="133">
        <v>1</v>
      </c>
      <c r="D40" s="133"/>
      <c r="E40" s="130">
        <f>'Wholesale Price List - Master'!$C33</f>
        <v>40</v>
      </c>
      <c r="F40" s="112"/>
      <c r="G40" s="134">
        <f t="shared" si="1"/>
        <v>0</v>
      </c>
      <c r="H40" s="107"/>
    </row>
    <row r="41" spans="1:8" ht="15.75" thickBot="1" x14ac:dyDescent="0.3">
      <c r="A41" s="107"/>
      <c r="B41" s="227" t="s">
        <v>218</v>
      </c>
      <c r="C41" s="228">
        <v>1</v>
      </c>
      <c r="D41" s="228"/>
      <c r="E41" s="356">
        <f>'Wholesale Price List - Master'!$C34</f>
        <v>40</v>
      </c>
      <c r="F41" s="229"/>
      <c r="G41" s="230">
        <f t="shared" si="1"/>
        <v>0</v>
      </c>
      <c r="H41" s="107"/>
    </row>
    <row r="42" spans="1:8" x14ac:dyDescent="0.25">
      <c r="A42" s="107"/>
      <c r="B42" s="361" t="s">
        <v>219</v>
      </c>
      <c r="C42" s="362">
        <v>2</v>
      </c>
      <c r="D42" s="362">
        <v>2</v>
      </c>
      <c r="E42" s="153">
        <f>'Wholesale Price List - Master'!$C35</f>
        <v>315</v>
      </c>
      <c r="F42" s="363"/>
      <c r="G42" s="364">
        <f t="shared" si="1"/>
        <v>0</v>
      </c>
      <c r="H42" s="107"/>
    </row>
    <row r="43" spans="1:8" x14ac:dyDescent="0.25">
      <c r="A43" s="107"/>
      <c r="B43" s="227" t="s">
        <v>454</v>
      </c>
      <c r="C43" s="228">
        <v>1</v>
      </c>
      <c r="D43" s="228">
        <v>1</v>
      </c>
      <c r="E43" s="130">
        <f>'Wholesale Price List - Master'!$C36</f>
        <v>160</v>
      </c>
      <c r="F43" s="229"/>
      <c r="G43" s="230">
        <f t="shared" si="1"/>
        <v>0</v>
      </c>
      <c r="H43" s="107"/>
    </row>
    <row r="44" spans="1:8" ht="15.75" thickBot="1" x14ac:dyDescent="0.3">
      <c r="A44" s="107"/>
      <c r="B44" s="135" t="s">
        <v>455</v>
      </c>
      <c r="C44" s="136">
        <v>1</v>
      </c>
      <c r="D44" s="136">
        <v>1</v>
      </c>
      <c r="E44" s="365">
        <f>'Wholesale Price List - Master'!$C37</f>
        <v>160</v>
      </c>
      <c r="F44" s="113"/>
      <c r="G44" s="137">
        <f t="shared" si="1"/>
        <v>0</v>
      </c>
      <c r="H44" s="107"/>
    </row>
    <row r="45" spans="1:8" x14ac:dyDescent="0.25">
      <c r="A45" s="107"/>
      <c r="B45" s="357" t="s">
        <v>382</v>
      </c>
      <c r="C45" s="358">
        <v>0</v>
      </c>
      <c r="D45" s="358"/>
      <c r="E45" s="130">
        <f>'Wholesale Price List - Master'!$C38</f>
        <v>40</v>
      </c>
      <c r="F45" s="359"/>
      <c r="G45" s="360">
        <f t="shared" si="1"/>
        <v>0</v>
      </c>
      <c r="H45" s="107"/>
    </row>
    <row r="46" spans="1:8" x14ac:dyDescent="0.25">
      <c r="A46" s="107"/>
      <c r="B46" s="227" t="s">
        <v>410</v>
      </c>
      <c r="C46" s="228">
        <v>1</v>
      </c>
      <c r="D46" s="228"/>
      <c r="E46" s="130">
        <f>'Wholesale Price List - Master'!$C39</f>
        <v>40</v>
      </c>
      <c r="F46" s="229"/>
      <c r="G46" s="230">
        <f t="shared" ref="G46" si="2">+E46*F46</f>
        <v>0</v>
      </c>
      <c r="H46" s="107"/>
    </row>
    <row r="47" spans="1:8" x14ac:dyDescent="0.25">
      <c r="A47" s="107"/>
      <c r="B47" s="227" t="s">
        <v>422</v>
      </c>
      <c r="C47" s="228">
        <v>1</v>
      </c>
      <c r="D47" s="228"/>
      <c r="E47" s="130">
        <f>'Wholesale Price List - Master'!$C40</f>
        <v>40</v>
      </c>
      <c r="F47" s="229"/>
      <c r="G47" s="230">
        <f t="shared" ref="G47" si="3">+E47*F47</f>
        <v>0</v>
      </c>
      <c r="H47" s="107"/>
    </row>
    <row r="48" spans="1:8" x14ac:dyDescent="0.25">
      <c r="A48" s="107"/>
      <c r="B48" s="227" t="s">
        <v>385</v>
      </c>
      <c r="C48" s="228">
        <v>1</v>
      </c>
      <c r="D48" s="228"/>
      <c r="E48" s="130">
        <f>'Wholesale Price List - Master'!$C41</f>
        <v>40</v>
      </c>
      <c r="F48" s="229"/>
      <c r="G48" s="230">
        <f t="shared" si="1"/>
        <v>0</v>
      </c>
      <c r="H48" s="107"/>
    </row>
    <row r="49" spans="1:8" x14ac:dyDescent="0.25">
      <c r="A49" s="107"/>
      <c r="B49" s="227" t="s">
        <v>309</v>
      </c>
      <c r="C49" s="228">
        <v>0</v>
      </c>
      <c r="D49" s="228"/>
      <c r="E49" s="142">
        <f>'Wholesale Price List - Master'!$C42</f>
        <v>37.5</v>
      </c>
      <c r="F49" s="229"/>
      <c r="G49" s="230">
        <f t="shared" si="1"/>
        <v>0</v>
      </c>
      <c r="H49" s="107"/>
    </row>
    <row r="50" spans="1:8" x14ac:dyDescent="0.25">
      <c r="A50" s="107"/>
      <c r="B50" s="227" t="s">
        <v>310</v>
      </c>
      <c r="C50" s="228">
        <v>0</v>
      </c>
      <c r="D50" s="228"/>
      <c r="E50" s="142">
        <f>'Wholesale Price List - Master'!$C43</f>
        <v>37.5</v>
      </c>
      <c r="F50" s="229"/>
      <c r="G50" s="230">
        <f t="shared" si="1"/>
        <v>0</v>
      </c>
      <c r="H50" s="107"/>
    </row>
    <row r="51" spans="1:8" x14ac:dyDescent="0.25">
      <c r="A51" s="107"/>
      <c r="B51" s="227" t="s">
        <v>311</v>
      </c>
      <c r="C51" s="228">
        <v>0</v>
      </c>
      <c r="D51" s="228"/>
      <c r="E51" s="142">
        <f>'Wholesale Price List - Master'!$C44</f>
        <v>37.5</v>
      </c>
      <c r="F51" s="229"/>
      <c r="G51" s="230">
        <f t="shared" si="1"/>
        <v>0</v>
      </c>
      <c r="H51" s="107"/>
    </row>
    <row r="52" spans="1:8" ht="15.75" thickBot="1" x14ac:dyDescent="0.3">
      <c r="A52" s="107"/>
      <c r="B52" s="135" t="s">
        <v>312</v>
      </c>
      <c r="C52" s="136">
        <v>0</v>
      </c>
      <c r="D52" s="136"/>
      <c r="E52" s="147">
        <f>'Wholesale Price List - Master'!$C45</f>
        <v>37.5</v>
      </c>
      <c r="F52" s="113"/>
      <c r="G52" s="137">
        <f t="shared" si="1"/>
        <v>0</v>
      </c>
      <c r="H52" s="107"/>
    </row>
    <row r="53" spans="1:8" x14ac:dyDescent="0.25">
      <c r="A53" s="107"/>
      <c r="B53" s="107"/>
      <c r="C53" s="107"/>
      <c r="D53" s="107"/>
      <c r="E53" s="108" t="s">
        <v>248</v>
      </c>
      <c r="F53" s="138">
        <f>SUM(F30:F52)</f>
        <v>0</v>
      </c>
      <c r="G53" s="139">
        <f>SUM(G30:G52)</f>
        <v>0</v>
      </c>
      <c r="H53" s="107"/>
    </row>
    <row r="54" spans="1:8" ht="15.75" thickBot="1" x14ac:dyDescent="0.3">
      <c r="A54" s="107"/>
      <c r="B54" s="107"/>
      <c r="C54" s="107"/>
      <c r="D54" s="107"/>
      <c r="E54" s="107"/>
      <c r="F54" s="107"/>
      <c r="G54" s="107"/>
      <c r="H54" s="107"/>
    </row>
    <row r="55" spans="1:8" x14ac:dyDescent="0.25">
      <c r="A55" s="107"/>
      <c r="B55" s="159" t="s">
        <v>294</v>
      </c>
      <c r="C55" s="160"/>
      <c r="D55" s="160"/>
      <c r="E55" s="160"/>
      <c r="F55" s="160"/>
      <c r="G55" s="161"/>
      <c r="H55" s="107"/>
    </row>
    <row r="56" spans="1:8" ht="15.75" thickBot="1" x14ac:dyDescent="0.3">
      <c r="A56" s="107"/>
      <c r="B56" s="162" t="s">
        <v>292</v>
      </c>
      <c r="C56" s="163"/>
      <c r="D56" s="164" t="s">
        <v>168</v>
      </c>
      <c r="E56" s="165" t="s">
        <v>169</v>
      </c>
      <c r="F56" s="165" t="s">
        <v>71</v>
      </c>
      <c r="G56" s="166" t="s">
        <v>246</v>
      </c>
      <c r="H56" s="107"/>
    </row>
    <row r="57" spans="1:8" x14ac:dyDescent="0.25">
      <c r="A57" s="107"/>
      <c r="B57" s="167" t="s">
        <v>139</v>
      </c>
      <c r="C57" s="168"/>
      <c r="D57" s="133" t="s">
        <v>65</v>
      </c>
      <c r="E57" s="142">
        <v>4.75</v>
      </c>
      <c r="F57" s="112"/>
      <c r="G57" s="134">
        <f t="shared" ref="G57:G58" si="4">+E57*F57</f>
        <v>0</v>
      </c>
      <c r="H57" s="107"/>
    </row>
    <row r="58" spans="1:8" ht="15.75" thickBot="1" x14ac:dyDescent="0.3">
      <c r="A58" s="107"/>
      <c r="B58" s="169" t="s">
        <v>140</v>
      </c>
      <c r="C58" s="170"/>
      <c r="D58" s="136" t="s">
        <v>65</v>
      </c>
      <c r="E58" s="147">
        <v>4.75</v>
      </c>
      <c r="F58" s="113"/>
      <c r="G58" s="137">
        <f t="shared" si="4"/>
        <v>0</v>
      </c>
      <c r="H58" s="107"/>
    </row>
    <row r="59" spans="1:8" x14ac:dyDescent="0.25">
      <c r="A59" s="107"/>
      <c r="B59" s="107"/>
      <c r="C59" s="107"/>
      <c r="D59" s="107"/>
      <c r="E59" s="108" t="s">
        <v>248</v>
      </c>
      <c r="F59" s="138">
        <f>SUM(F57:F58)</f>
        <v>0</v>
      </c>
      <c r="G59" s="139">
        <f>SUM(G57:G58)</f>
        <v>0</v>
      </c>
      <c r="H59" s="107"/>
    </row>
    <row r="60" spans="1:8" ht="15.75" thickBot="1" x14ac:dyDescent="0.3">
      <c r="A60" s="107"/>
      <c r="B60" s="107"/>
      <c r="C60" s="107"/>
      <c r="D60" s="107"/>
      <c r="E60" s="107"/>
      <c r="F60" s="107"/>
      <c r="G60" s="107"/>
      <c r="H60" s="107"/>
    </row>
    <row r="61" spans="1:8" ht="15.75" thickBot="1" x14ac:dyDescent="0.3">
      <c r="A61" s="107"/>
      <c r="B61" s="107"/>
      <c r="C61" s="107"/>
      <c r="D61" s="107"/>
      <c r="E61" s="107"/>
      <c r="F61" s="108" t="s">
        <v>256</v>
      </c>
      <c r="G61" s="171">
        <f>+C27+G53+G59</f>
        <v>0</v>
      </c>
      <c r="H61" s="107"/>
    </row>
    <row r="62" spans="1:8" x14ac:dyDescent="0.25">
      <c r="A62" s="107"/>
      <c r="B62" s="107"/>
      <c r="C62" s="107"/>
      <c r="D62" s="107"/>
      <c r="E62" s="107"/>
      <c r="F62" s="107"/>
      <c r="G62" s="107"/>
      <c r="H62" s="107"/>
    </row>
    <row r="65" spans="6:7" x14ac:dyDescent="0.25">
      <c r="F65" s="95"/>
      <c r="G65" s="172"/>
    </row>
  </sheetData>
  <sheetProtection sheet="1" objects="1" scenarios="1"/>
  <printOptions horizontalCentered="1" verticalCentered="1"/>
  <pageMargins left="0.25" right="0.25" top="0.25" bottom="0.25" header="0.3" footer="0.3"/>
  <pageSetup scale="6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89"/>
  <sheetViews>
    <sheetView zoomScaleNormal="100" workbookViewId="0">
      <pane xSplit="1" ySplit="3" topLeftCell="B4" activePane="bottomRight" state="frozen"/>
      <selection activeCell="H4" sqref="H4"/>
      <selection pane="topRight" activeCell="H4" sqref="H4"/>
      <selection pane="bottomLeft" activeCell="H4" sqref="H4"/>
      <selection pane="bottomRight"/>
    </sheetView>
  </sheetViews>
  <sheetFormatPr defaultRowHeight="15" x14ac:dyDescent="0.25"/>
  <cols>
    <col min="1" max="1" width="2.42578125" style="94" customWidth="1"/>
    <col min="2" max="2" width="41.42578125" style="94" customWidth="1"/>
    <col min="3" max="7" width="14.7109375" style="94" customWidth="1"/>
    <col min="8" max="8" width="2.7109375" style="94" customWidth="1"/>
    <col min="9" max="10" width="15.140625" style="94" customWidth="1"/>
    <col min="11" max="16384" width="9.140625" style="94"/>
  </cols>
  <sheetData>
    <row r="1" spans="1:10" ht="15.75" thickBot="1" x14ac:dyDescent="0.3">
      <c r="A1" s="107"/>
      <c r="B1" s="107"/>
      <c r="C1" s="107"/>
      <c r="D1" s="107"/>
      <c r="E1" s="107"/>
      <c r="F1" s="107"/>
      <c r="G1" s="107"/>
      <c r="H1" s="107"/>
      <c r="I1" s="178">
        <f>'Wholesale Order Form P1'!R1</f>
        <v>0</v>
      </c>
    </row>
    <row r="2" spans="1:10" ht="32.25" thickBot="1" x14ac:dyDescent="0.55000000000000004">
      <c r="A2" s="107"/>
      <c r="B2" s="96" t="s">
        <v>295</v>
      </c>
      <c r="C2" s="97"/>
      <c r="D2" s="97"/>
      <c r="E2" s="97"/>
      <c r="F2" s="97"/>
      <c r="G2" s="98"/>
      <c r="H2" s="107"/>
      <c r="I2" s="179">
        <f>'Wholesale Order Form P2'!G61</f>
        <v>0</v>
      </c>
      <c r="J2" s="176">
        <f>SUM(I1:I12)</f>
        <v>0</v>
      </c>
    </row>
    <row r="3" spans="1:10" ht="15.75" thickBot="1" x14ac:dyDescent="0.3">
      <c r="A3" s="107"/>
      <c r="B3" s="107"/>
      <c r="C3" s="107"/>
      <c r="D3" s="107"/>
      <c r="E3" s="107"/>
      <c r="F3" s="107"/>
      <c r="G3" s="107"/>
      <c r="H3" s="107"/>
      <c r="I3" s="179">
        <f>G85</f>
        <v>0</v>
      </c>
    </row>
    <row r="4" spans="1:10" ht="15.75" thickBot="1" x14ac:dyDescent="0.3">
      <c r="A4" s="107"/>
      <c r="B4" s="124" t="s">
        <v>302</v>
      </c>
      <c r="C4" s="140"/>
      <c r="D4" s="173"/>
      <c r="E4" s="126" t="s">
        <v>169</v>
      </c>
      <c r="F4" s="126" t="s">
        <v>71</v>
      </c>
      <c r="G4" s="127" t="s">
        <v>246</v>
      </c>
      <c r="H4" s="107"/>
      <c r="I4" s="179">
        <f>'Wholesale Order Form P4'!G111</f>
        <v>0</v>
      </c>
    </row>
    <row r="5" spans="1:10" x14ac:dyDescent="0.25">
      <c r="A5" s="107"/>
      <c r="B5" s="128" t="s">
        <v>298</v>
      </c>
      <c r="C5" s="174"/>
      <c r="D5" s="152"/>
      <c r="E5" s="142">
        <f>'Wholesale Price List - Master'!$C49</f>
        <v>45</v>
      </c>
      <c r="F5" s="112"/>
      <c r="G5" s="134">
        <f t="shared" ref="G5:G9" si="0">+E5*F5</f>
        <v>0</v>
      </c>
      <c r="H5" s="107"/>
    </row>
    <row r="6" spans="1:10" x14ac:dyDescent="0.25">
      <c r="A6" s="107"/>
      <c r="B6" s="132" t="s">
        <v>299</v>
      </c>
      <c r="C6" s="143"/>
      <c r="D6" s="156"/>
      <c r="E6" s="142">
        <f>'Wholesale Price List - Master'!$C50</f>
        <v>45</v>
      </c>
      <c r="F6" s="112"/>
      <c r="G6" s="134">
        <f t="shared" si="0"/>
        <v>0</v>
      </c>
      <c r="H6" s="107"/>
    </row>
    <row r="7" spans="1:10" x14ac:dyDescent="0.25">
      <c r="A7" s="107"/>
      <c r="B7" s="132" t="s">
        <v>300</v>
      </c>
      <c r="C7" s="143"/>
      <c r="D7" s="156"/>
      <c r="E7" s="142">
        <f>'Wholesale Price List - Master'!$C51</f>
        <v>45</v>
      </c>
      <c r="F7" s="112"/>
      <c r="G7" s="134">
        <f t="shared" si="0"/>
        <v>0</v>
      </c>
      <c r="H7" s="107"/>
    </row>
    <row r="8" spans="1:10" x14ac:dyDescent="0.25">
      <c r="A8" s="107"/>
      <c r="B8" s="132" t="s">
        <v>301</v>
      </c>
      <c r="C8" s="143"/>
      <c r="D8" s="156"/>
      <c r="E8" s="142">
        <f>'Wholesale Price List - Master'!$C52</f>
        <v>45</v>
      </c>
      <c r="F8" s="112"/>
      <c r="G8" s="134">
        <f t="shared" si="0"/>
        <v>0</v>
      </c>
      <c r="H8" s="107"/>
    </row>
    <row r="9" spans="1:10" ht="15.75" thickBot="1" x14ac:dyDescent="0.3">
      <c r="A9" s="107"/>
      <c r="B9" s="135" t="s">
        <v>421</v>
      </c>
      <c r="C9" s="145"/>
      <c r="D9" s="157"/>
      <c r="E9" s="147">
        <f>'Wholesale Price List - Master'!$C53</f>
        <v>140</v>
      </c>
      <c r="F9" s="113"/>
      <c r="G9" s="137">
        <f t="shared" si="0"/>
        <v>0</v>
      </c>
      <c r="H9" s="107"/>
    </row>
    <row r="10" spans="1:10" x14ac:dyDescent="0.25">
      <c r="A10" s="107"/>
      <c r="B10" s="107"/>
      <c r="C10" s="107"/>
      <c r="D10" s="107"/>
      <c r="E10" s="108" t="s">
        <v>248</v>
      </c>
      <c r="F10" s="138">
        <f>SUM(F5:F9)</f>
        <v>0</v>
      </c>
      <c r="G10" s="139">
        <f>SUM(G5:G9)</f>
        <v>0</v>
      </c>
      <c r="H10" s="107"/>
    </row>
    <row r="11" spans="1:10" ht="15.75" thickBot="1" x14ac:dyDescent="0.3">
      <c r="A11" s="107"/>
      <c r="B11" s="107"/>
      <c r="C11" s="107"/>
      <c r="D11" s="107"/>
      <c r="E11" s="108"/>
      <c r="F11" s="138"/>
      <c r="G11" s="139"/>
      <c r="H11" s="107"/>
    </row>
    <row r="12" spans="1:10" x14ac:dyDescent="0.25">
      <c r="A12" s="107"/>
      <c r="B12" s="408" t="s">
        <v>348</v>
      </c>
      <c r="C12" s="119" t="s">
        <v>66</v>
      </c>
      <c r="D12" s="119" t="s">
        <v>67</v>
      </c>
      <c r="E12" s="119" t="s">
        <v>68</v>
      </c>
      <c r="F12" s="119" t="s">
        <v>76</v>
      </c>
      <c r="G12" s="120" t="s">
        <v>224</v>
      </c>
      <c r="H12" s="107"/>
      <c r="I12" s="178">
        <f>'Wholesale Order Form P4'!G111</f>
        <v>0</v>
      </c>
    </row>
    <row r="13" spans="1:10" ht="15.75" thickBot="1" x14ac:dyDescent="0.3">
      <c r="A13" s="107"/>
      <c r="B13" s="409"/>
      <c r="C13" s="121">
        <f>'Wholesale Price List - Master'!$C$57</f>
        <v>8.5</v>
      </c>
      <c r="D13" s="121">
        <f>'Wholesale Price List - Master'!$C$58</f>
        <v>14.5</v>
      </c>
      <c r="E13" s="121">
        <f>'Wholesale Price List - Master'!$C$59</f>
        <v>24.5</v>
      </c>
      <c r="F13" s="121">
        <f>'Wholesale Price List - Master'!$C$60</f>
        <v>44.5</v>
      </c>
      <c r="G13" s="122">
        <f>'Wholesale Price List - Master'!$C$61</f>
        <v>79</v>
      </c>
      <c r="H13" s="107"/>
    </row>
    <row r="14" spans="1:10" x14ac:dyDescent="0.25">
      <c r="A14" s="107"/>
      <c r="B14" s="104" t="s">
        <v>40</v>
      </c>
      <c r="C14" s="118"/>
      <c r="D14" s="99"/>
      <c r="E14" s="99"/>
      <c r="F14" s="99"/>
      <c r="G14" s="100"/>
      <c r="H14" s="107"/>
    </row>
    <row r="15" spans="1:10" x14ac:dyDescent="0.25">
      <c r="A15" s="107"/>
      <c r="B15" s="105" t="s">
        <v>16</v>
      </c>
      <c r="C15" s="115"/>
      <c r="D15" s="101"/>
      <c r="E15" s="101"/>
      <c r="F15" s="101"/>
      <c r="G15" s="102"/>
      <c r="H15" s="107"/>
    </row>
    <row r="16" spans="1:10" x14ac:dyDescent="0.25">
      <c r="A16" s="107"/>
      <c r="B16" s="105" t="s">
        <v>39</v>
      </c>
      <c r="C16" s="115"/>
      <c r="D16" s="101"/>
      <c r="E16" s="101"/>
      <c r="F16" s="101"/>
      <c r="G16" s="102"/>
      <c r="H16" s="107"/>
    </row>
    <row r="17" spans="1:8" x14ac:dyDescent="0.25">
      <c r="A17" s="107"/>
      <c r="B17" s="105" t="s">
        <v>46</v>
      </c>
      <c r="C17" s="115"/>
      <c r="D17" s="101"/>
      <c r="E17" s="101"/>
      <c r="F17" s="101"/>
      <c r="G17" s="102"/>
      <c r="H17" s="107"/>
    </row>
    <row r="18" spans="1:8" x14ac:dyDescent="0.25">
      <c r="A18" s="107"/>
      <c r="B18" s="105" t="s">
        <v>94</v>
      </c>
      <c r="C18" s="115"/>
      <c r="D18" s="101"/>
      <c r="E18" s="101"/>
      <c r="F18" s="101"/>
      <c r="G18" s="102"/>
      <c r="H18" s="107"/>
    </row>
    <row r="19" spans="1:8" x14ac:dyDescent="0.25">
      <c r="A19" s="107"/>
      <c r="B19" s="105" t="s">
        <v>12</v>
      </c>
      <c r="C19" s="115"/>
      <c r="D19" s="101"/>
      <c r="E19" s="101"/>
      <c r="F19" s="101"/>
      <c r="G19" s="102"/>
      <c r="H19" s="107"/>
    </row>
    <row r="20" spans="1:8" x14ac:dyDescent="0.25">
      <c r="A20" s="107"/>
      <c r="B20" s="105" t="s">
        <v>22</v>
      </c>
      <c r="C20" s="115"/>
      <c r="D20" s="101"/>
      <c r="E20" s="101"/>
      <c r="F20" s="101"/>
      <c r="G20" s="102"/>
      <c r="H20" s="107"/>
    </row>
    <row r="21" spans="1:8" x14ac:dyDescent="0.25">
      <c r="A21" s="107"/>
      <c r="B21" s="105" t="s">
        <v>47</v>
      </c>
      <c r="C21" s="115"/>
      <c r="D21" s="101"/>
      <c r="E21" s="101"/>
      <c r="F21" s="101"/>
      <c r="G21" s="102"/>
      <c r="H21" s="107"/>
    </row>
    <row r="22" spans="1:8" x14ac:dyDescent="0.25">
      <c r="A22" s="107"/>
      <c r="B22" s="105" t="s">
        <v>43</v>
      </c>
      <c r="C22" s="115"/>
      <c r="D22" s="101"/>
      <c r="E22" s="101"/>
      <c r="F22" s="101"/>
      <c r="G22" s="102"/>
      <c r="H22" s="107"/>
    </row>
    <row r="23" spans="1:8" x14ac:dyDescent="0.25">
      <c r="A23" s="107"/>
      <c r="B23" s="105" t="s">
        <v>102</v>
      </c>
      <c r="C23" s="115"/>
      <c r="D23" s="101"/>
      <c r="E23" s="101"/>
      <c r="F23" s="101"/>
      <c r="G23" s="102"/>
      <c r="H23" s="107"/>
    </row>
    <row r="24" spans="1:8" x14ac:dyDescent="0.25">
      <c r="A24" s="107"/>
      <c r="B24" s="105" t="s">
        <v>44</v>
      </c>
      <c r="C24" s="115"/>
      <c r="D24" s="101"/>
      <c r="E24" s="101"/>
      <c r="F24" s="101"/>
      <c r="G24" s="102"/>
      <c r="H24" s="107"/>
    </row>
    <row r="25" spans="1:8" x14ac:dyDescent="0.25">
      <c r="A25" s="107"/>
      <c r="B25" s="105" t="s">
        <v>48</v>
      </c>
      <c r="C25" s="115"/>
      <c r="D25" s="101"/>
      <c r="E25" s="101"/>
      <c r="F25" s="101"/>
      <c r="G25" s="102"/>
      <c r="H25" s="107"/>
    </row>
    <row r="26" spans="1:8" x14ac:dyDescent="0.25">
      <c r="A26" s="107"/>
      <c r="B26" s="105" t="s">
        <v>106</v>
      </c>
      <c r="C26" s="115"/>
      <c r="D26" s="101"/>
      <c r="E26" s="101"/>
      <c r="F26" s="101"/>
      <c r="G26" s="102"/>
      <c r="H26" s="107"/>
    </row>
    <row r="27" spans="1:8" x14ac:dyDescent="0.25">
      <c r="A27" s="107"/>
      <c r="B27" s="105" t="s">
        <v>32</v>
      </c>
      <c r="C27" s="115"/>
      <c r="D27" s="101"/>
      <c r="E27" s="101"/>
      <c r="F27" s="101"/>
      <c r="G27" s="102"/>
      <c r="H27" s="107"/>
    </row>
    <row r="28" spans="1:8" x14ac:dyDescent="0.25">
      <c r="A28" s="107"/>
      <c r="B28" s="105" t="s">
        <v>107</v>
      </c>
      <c r="C28" s="115"/>
      <c r="D28" s="101"/>
      <c r="E28" s="101"/>
      <c r="F28" s="101"/>
      <c r="G28" s="102"/>
      <c r="H28" s="107"/>
    </row>
    <row r="29" spans="1:8" x14ac:dyDescent="0.25">
      <c r="A29" s="107"/>
      <c r="B29" s="105" t="s">
        <v>114</v>
      </c>
      <c r="C29" s="115"/>
      <c r="D29" s="101"/>
      <c r="E29" s="101"/>
      <c r="F29" s="101"/>
      <c r="G29" s="102"/>
      <c r="H29" s="107"/>
    </row>
    <row r="30" spans="1:8" x14ac:dyDescent="0.25">
      <c r="A30" s="107"/>
      <c r="B30" s="105" t="s">
        <v>134</v>
      </c>
      <c r="C30" s="115"/>
      <c r="D30" s="101"/>
      <c r="E30" s="101"/>
      <c r="F30" s="101"/>
      <c r="G30" s="102"/>
      <c r="H30" s="107"/>
    </row>
    <row r="31" spans="1:8" x14ac:dyDescent="0.25">
      <c r="A31" s="107"/>
      <c r="B31" s="105" t="s">
        <v>186</v>
      </c>
      <c r="C31" s="115"/>
      <c r="D31" s="101"/>
      <c r="E31" s="101"/>
      <c r="F31" s="101"/>
      <c r="G31" s="102"/>
      <c r="H31" s="107"/>
    </row>
    <row r="32" spans="1:8" x14ac:dyDescent="0.25">
      <c r="A32" s="107"/>
      <c r="B32" s="105" t="s">
        <v>136</v>
      </c>
      <c r="C32" s="115"/>
      <c r="D32" s="101"/>
      <c r="E32" s="101"/>
      <c r="F32" s="101"/>
      <c r="G32" s="102"/>
      <c r="H32" s="107"/>
    </row>
    <row r="33" spans="1:8" x14ac:dyDescent="0.25">
      <c r="A33" s="107"/>
      <c r="B33" s="105" t="s">
        <v>187</v>
      </c>
      <c r="C33" s="115"/>
      <c r="D33" s="101"/>
      <c r="E33" s="101"/>
      <c r="F33" s="101"/>
      <c r="G33" s="102"/>
      <c r="H33" s="107"/>
    </row>
    <row r="34" spans="1:8" x14ac:dyDescent="0.25">
      <c r="A34" s="107"/>
      <c r="B34" s="105" t="s">
        <v>115</v>
      </c>
      <c r="C34" s="115"/>
      <c r="D34" s="101"/>
      <c r="E34" s="101"/>
      <c r="F34" s="101"/>
      <c r="G34" s="102"/>
      <c r="H34" s="107"/>
    </row>
    <row r="35" spans="1:8" x14ac:dyDescent="0.25">
      <c r="A35" s="107"/>
      <c r="B35" s="105" t="s">
        <v>116</v>
      </c>
      <c r="C35" s="115"/>
      <c r="D35" s="101"/>
      <c r="E35" s="101"/>
      <c r="F35" s="101"/>
      <c r="G35" s="102"/>
      <c r="H35" s="107"/>
    </row>
    <row r="36" spans="1:8" x14ac:dyDescent="0.25">
      <c r="A36" s="107"/>
      <c r="B36" s="105" t="s">
        <v>24</v>
      </c>
      <c r="C36" s="115"/>
      <c r="D36" s="101"/>
      <c r="E36" s="101"/>
      <c r="F36" s="101"/>
      <c r="G36" s="102"/>
      <c r="H36" s="107"/>
    </row>
    <row r="37" spans="1:8" x14ac:dyDescent="0.25">
      <c r="A37" s="107"/>
      <c r="B37" s="105" t="s">
        <v>117</v>
      </c>
      <c r="C37" s="115"/>
      <c r="D37" s="101"/>
      <c r="E37" s="101"/>
      <c r="F37" s="101"/>
      <c r="G37" s="102"/>
      <c r="H37" s="107"/>
    </row>
    <row r="38" spans="1:8" x14ac:dyDescent="0.25">
      <c r="A38" s="107"/>
      <c r="B38" s="105" t="s">
        <v>199</v>
      </c>
      <c r="C38" s="115"/>
      <c r="D38" s="101"/>
      <c r="E38" s="101"/>
      <c r="F38" s="101"/>
      <c r="G38" s="102"/>
      <c r="H38" s="107"/>
    </row>
    <row r="39" spans="1:8" x14ac:dyDescent="0.25">
      <c r="A39" s="107"/>
      <c r="B39" s="105" t="s">
        <v>29</v>
      </c>
      <c r="C39" s="115"/>
      <c r="D39" s="101"/>
      <c r="E39" s="101"/>
      <c r="F39" s="101"/>
      <c r="G39" s="102"/>
      <c r="H39" s="107"/>
    </row>
    <row r="40" spans="1:8" x14ac:dyDescent="0.25">
      <c r="A40" s="107"/>
      <c r="B40" s="105" t="s">
        <v>50</v>
      </c>
      <c r="C40" s="115"/>
      <c r="D40" s="101"/>
      <c r="E40" s="101"/>
      <c r="F40" s="101"/>
      <c r="G40" s="102"/>
      <c r="H40" s="107"/>
    </row>
    <row r="41" spans="1:8" x14ac:dyDescent="0.25">
      <c r="A41" s="107"/>
      <c r="B41" s="105" t="s">
        <v>34</v>
      </c>
      <c r="C41" s="115"/>
      <c r="D41" s="101"/>
      <c r="E41" s="101"/>
      <c r="F41" s="101"/>
      <c r="G41" s="102"/>
      <c r="H41" s="107"/>
    </row>
    <row r="42" spans="1:8" x14ac:dyDescent="0.25">
      <c r="A42" s="107"/>
      <c r="B42" s="105" t="s">
        <v>45</v>
      </c>
      <c r="C42" s="115"/>
      <c r="D42" s="101"/>
      <c r="E42" s="101"/>
      <c r="F42" s="101"/>
      <c r="G42" s="102"/>
      <c r="H42" s="107"/>
    </row>
    <row r="43" spans="1:8" x14ac:dyDescent="0.25">
      <c r="A43" s="107"/>
      <c r="B43" s="105" t="s">
        <v>19</v>
      </c>
      <c r="C43" s="115"/>
      <c r="D43" s="101"/>
      <c r="E43" s="101"/>
      <c r="F43" s="101"/>
      <c r="G43" s="102"/>
      <c r="H43" s="107"/>
    </row>
    <row r="44" spans="1:8" x14ac:dyDescent="0.25">
      <c r="A44" s="107"/>
      <c r="B44" s="105" t="s">
        <v>21</v>
      </c>
      <c r="C44" s="115"/>
      <c r="D44" s="101"/>
      <c r="E44" s="101"/>
      <c r="F44" s="101"/>
      <c r="G44" s="102"/>
      <c r="H44" s="107"/>
    </row>
    <row r="45" spans="1:8" x14ac:dyDescent="0.25">
      <c r="A45" s="107"/>
      <c r="B45" s="105" t="s">
        <v>126</v>
      </c>
      <c r="C45" s="115"/>
      <c r="D45" s="101"/>
      <c r="E45" s="101"/>
      <c r="F45" s="101"/>
      <c r="G45" s="102"/>
      <c r="H45" s="107"/>
    </row>
    <row r="46" spans="1:8" x14ac:dyDescent="0.25">
      <c r="A46" s="107"/>
      <c r="B46" s="105" t="s">
        <v>35</v>
      </c>
      <c r="C46" s="115"/>
      <c r="D46" s="101"/>
      <c r="E46" s="101"/>
      <c r="F46" s="101"/>
      <c r="G46" s="102"/>
      <c r="H46" s="107"/>
    </row>
    <row r="47" spans="1:8" x14ac:dyDescent="0.25">
      <c r="A47" s="107"/>
      <c r="B47" s="105" t="s">
        <v>37</v>
      </c>
      <c r="C47" s="115"/>
      <c r="D47" s="101"/>
      <c r="E47" s="101"/>
      <c r="F47" s="101"/>
      <c r="G47" s="102"/>
      <c r="H47" s="107"/>
    </row>
    <row r="48" spans="1:8" x14ac:dyDescent="0.25">
      <c r="A48" s="107"/>
      <c r="B48" s="105" t="s">
        <v>30</v>
      </c>
      <c r="C48" s="115"/>
      <c r="D48" s="101"/>
      <c r="E48" s="101"/>
      <c r="F48" s="101"/>
      <c r="G48" s="102"/>
      <c r="H48" s="107"/>
    </row>
    <row r="49" spans="1:8" x14ac:dyDescent="0.25">
      <c r="A49" s="107"/>
      <c r="B49" s="105" t="s">
        <v>27</v>
      </c>
      <c r="C49" s="115"/>
      <c r="D49" s="101"/>
      <c r="E49" s="101"/>
      <c r="F49" s="101"/>
      <c r="G49" s="102"/>
      <c r="H49" s="107"/>
    </row>
    <row r="50" spans="1:8" ht="15.75" thickBot="1" x14ac:dyDescent="0.3">
      <c r="A50" s="107"/>
      <c r="B50" s="106" t="s">
        <v>15</v>
      </c>
      <c r="C50" s="116"/>
      <c r="D50" s="117"/>
      <c r="E50" s="117"/>
      <c r="F50" s="117"/>
      <c r="G50" s="103"/>
      <c r="H50" s="107"/>
    </row>
    <row r="51" spans="1:8" x14ac:dyDescent="0.25">
      <c r="A51" s="107"/>
      <c r="B51" s="108" t="s">
        <v>247</v>
      </c>
      <c r="C51" s="123">
        <f>SUM(C14:C50)</f>
        <v>0</v>
      </c>
      <c r="D51" s="123">
        <f>SUM(D14:D50)</f>
        <v>0</v>
      </c>
      <c r="E51" s="123">
        <f>SUM(E14:E50)</f>
        <v>0</v>
      </c>
      <c r="F51" s="123">
        <f>SUM(F14:F50)</f>
        <v>0</v>
      </c>
      <c r="G51" s="123">
        <f>SUM(G14:G50)</f>
        <v>0</v>
      </c>
      <c r="H51" s="107"/>
    </row>
    <row r="52" spans="1:8" x14ac:dyDescent="0.25">
      <c r="A52" s="107"/>
      <c r="B52" s="108" t="s">
        <v>248</v>
      </c>
      <c r="C52" s="109">
        <f>C51*C$13</f>
        <v>0</v>
      </c>
      <c r="D52" s="109">
        <f>D51*D$13</f>
        <v>0</v>
      </c>
      <c r="E52" s="109">
        <f>E51*E$13</f>
        <v>0</v>
      </c>
      <c r="F52" s="109">
        <f>F51*F$13</f>
        <v>0</v>
      </c>
      <c r="G52" s="109">
        <f>G51*G$13</f>
        <v>0</v>
      </c>
      <c r="H52" s="107"/>
    </row>
    <row r="53" spans="1:8" x14ac:dyDescent="0.25">
      <c r="A53" s="107"/>
      <c r="B53" s="108" t="s">
        <v>250</v>
      </c>
      <c r="C53" s="110">
        <f>SUM(C52:G52)</f>
        <v>0</v>
      </c>
      <c r="D53" s="107"/>
      <c r="E53" s="107"/>
      <c r="F53" s="107"/>
      <c r="G53" s="107"/>
      <c r="H53" s="107"/>
    </row>
    <row r="54" spans="1:8" ht="15.75" thickBot="1" x14ac:dyDescent="0.3">
      <c r="A54" s="107"/>
      <c r="B54" s="108"/>
      <c r="C54" s="110"/>
      <c r="D54" s="107"/>
      <c r="E54" s="107"/>
      <c r="F54" s="107"/>
      <c r="G54" s="107"/>
      <c r="H54" s="107"/>
    </row>
    <row r="55" spans="1:8" ht="15.75" thickBot="1" x14ac:dyDescent="0.3">
      <c r="A55" s="107"/>
      <c r="B55" s="148" t="s">
        <v>308</v>
      </c>
      <c r="C55" s="149"/>
      <c r="D55" s="141" t="s">
        <v>168</v>
      </c>
      <c r="E55" s="126" t="s">
        <v>169</v>
      </c>
      <c r="F55" s="126" t="s">
        <v>71</v>
      </c>
      <c r="G55" s="127" t="s">
        <v>246</v>
      </c>
      <c r="H55" s="107"/>
    </row>
    <row r="56" spans="1:8" x14ac:dyDescent="0.25">
      <c r="A56" s="107"/>
      <c r="B56" s="150" t="s">
        <v>63</v>
      </c>
      <c r="C56" s="151"/>
      <c r="D56" s="152" t="s">
        <v>65</v>
      </c>
      <c r="E56" s="153">
        <f>'Wholesale Price List - Master'!$C65</f>
        <v>6</v>
      </c>
      <c r="F56" s="111"/>
      <c r="G56" s="154">
        <f t="shared" ref="G56:G59" si="1">+E56*F56</f>
        <v>0</v>
      </c>
      <c r="H56" s="107"/>
    </row>
    <row r="57" spans="1:8" x14ac:dyDescent="0.25">
      <c r="A57" s="107"/>
      <c r="B57" s="155" t="s">
        <v>63</v>
      </c>
      <c r="C57" s="144"/>
      <c r="D57" s="156" t="s">
        <v>66</v>
      </c>
      <c r="E57" s="142">
        <f>'Wholesale Price List - Master'!$C66</f>
        <v>10</v>
      </c>
      <c r="F57" s="112"/>
      <c r="G57" s="134">
        <f t="shared" si="1"/>
        <v>0</v>
      </c>
      <c r="H57" s="107"/>
    </row>
    <row r="58" spans="1:8" x14ac:dyDescent="0.25">
      <c r="A58" s="107"/>
      <c r="B58" s="155" t="s">
        <v>63</v>
      </c>
      <c r="C58" s="144"/>
      <c r="D58" s="156" t="s">
        <v>67</v>
      </c>
      <c r="E58" s="142">
        <f>'Wholesale Price List - Master'!$C67</f>
        <v>17.5</v>
      </c>
      <c r="F58" s="112"/>
      <c r="G58" s="134">
        <f t="shared" si="1"/>
        <v>0</v>
      </c>
      <c r="H58" s="107"/>
    </row>
    <row r="59" spans="1:8" ht="15.75" thickBot="1" x14ac:dyDescent="0.3">
      <c r="A59" s="107"/>
      <c r="B59" s="155" t="s">
        <v>63</v>
      </c>
      <c r="C59" s="146"/>
      <c r="D59" s="157" t="s">
        <v>68</v>
      </c>
      <c r="E59" s="147">
        <f>'Wholesale Price List - Master'!$C68</f>
        <v>29</v>
      </c>
      <c r="F59" s="113"/>
      <c r="G59" s="137">
        <f t="shared" si="1"/>
        <v>0</v>
      </c>
      <c r="H59" s="107"/>
    </row>
    <row r="60" spans="1:8" x14ac:dyDescent="0.25">
      <c r="A60" s="107"/>
      <c r="B60" s="150" t="s">
        <v>62</v>
      </c>
      <c r="C60" s="151"/>
      <c r="D60" s="152" t="s">
        <v>65</v>
      </c>
      <c r="E60" s="153">
        <f>'Wholesale Price List - Master'!$C72</f>
        <v>1.75</v>
      </c>
      <c r="F60" s="111"/>
      <c r="G60" s="154">
        <f>+E60*F60</f>
        <v>0</v>
      </c>
      <c r="H60" s="107"/>
    </row>
    <row r="61" spans="1:8" x14ac:dyDescent="0.25">
      <c r="A61" s="107"/>
      <c r="B61" s="155" t="s">
        <v>62</v>
      </c>
      <c r="C61" s="144"/>
      <c r="D61" s="156" t="s">
        <v>66</v>
      </c>
      <c r="E61" s="142">
        <f>'Wholesale Price List - Master'!$C73</f>
        <v>2.5</v>
      </c>
      <c r="F61" s="112"/>
      <c r="G61" s="134">
        <f>+E61*F61</f>
        <v>0</v>
      </c>
      <c r="H61" s="107"/>
    </row>
    <row r="62" spans="1:8" x14ac:dyDescent="0.25">
      <c r="A62" s="107"/>
      <c r="B62" s="155" t="s">
        <v>62</v>
      </c>
      <c r="C62" s="144"/>
      <c r="D62" s="156" t="s">
        <v>67</v>
      </c>
      <c r="E62" s="142">
        <f>'Wholesale Price List - Master'!$C74</f>
        <v>4.5</v>
      </c>
      <c r="F62" s="112"/>
      <c r="G62" s="134">
        <f>+E62*F62</f>
        <v>0</v>
      </c>
      <c r="H62" s="107"/>
    </row>
    <row r="63" spans="1:8" ht="15.75" thickBot="1" x14ac:dyDescent="0.3">
      <c r="A63" s="107"/>
      <c r="B63" s="158" t="s">
        <v>62</v>
      </c>
      <c r="C63" s="146"/>
      <c r="D63" s="157" t="s">
        <v>68</v>
      </c>
      <c r="E63" s="147">
        <f>'Wholesale Price List - Master'!$C75</f>
        <v>7.5</v>
      </c>
      <c r="F63" s="113"/>
      <c r="G63" s="137">
        <f>+E63*F63</f>
        <v>0</v>
      </c>
      <c r="H63" s="107"/>
    </row>
    <row r="64" spans="1:8" x14ac:dyDescent="0.25">
      <c r="A64" s="107"/>
      <c r="B64" s="223" t="s">
        <v>70</v>
      </c>
      <c r="C64" s="151"/>
      <c r="D64" s="152" t="s">
        <v>66</v>
      </c>
      <c r="E64" s="153">
        <f>'Wholesale Price List - Master'!$C79</f>
        <v>3.5</v>
      </c>
      <c r="F64" s="111"/>
      <c r="G64" s="154">
        <f t="shared" ref="G64:G82" si="2">+E64*F64</f>
        <v>0</v>
      </c>
      <c r="H64" s="107"/>
    </row>
    <row r="65" spans="1:8" x14ac:dyDescent="0.25">
      <c r="A65" s="107"/>
      <c r="B65" s="224" t="s">
        <v>70</v>
      </c>
      <c r="C65" s="144"/>
      <c r="D65" s="156" t="s">
        <v>67</v>
      </c>
      <c r="E65" s="142">
        <f>'Wholesale Price List - Master'!$C80</f>
        <v>5.75</v>
      </c>
      <c r="F65" s="112"/>
      <c r="G65" s="134">
        <f t="shared" si="2"/>
        <v>0</v>
      </c>
      <c r="H65" s="107"/>
    </row>
    <row r="66" spans="1:8" ht="15.75" thickBot="1" x14ac:dyDescent="0.3">
      <c r="A66" s="107"/>
      <c r="B66" s="225" t="s">
        <v>70</v>
      </c>
      <c r="C66" s="146"/>
      <c r="D66" s="157" t="s">
        <v>68</v>
      </c>
      <c r="E66" s="147">
        <f>'Wholesale Price List - Master'!$C81</f>
        <v>9.5</v>
      </c>
      <c r="F66" s="113"/>
      <c r="G66" s="137">
        <f t="shared" si="2"/>
        <v>0</v>
      </c>
      <c r="H66" s="107"/>
    </row>
    <row r="67" spans="1:8" x14ac:dyDescent="0.25">
      <c r="A67" s="107"/>
      <c r="B67" s="150" t="s">
        <v>225</v>
      </c>
      <c r="C67" s="151"/>
      <c r="D67" s="152" t="s">
        <v>67</v>
      </c>
      <c r="E67" s="153">
        <f>'Wholesale Price List - Master'!C85</f>
        <v>4.75</v>
      </c>
      <c r="F67" s="111"/>
      <c r="G67" s="154">
        <f t="shared" si="2"/>
        <v>0</v>
      </c>
      <c r="H67" s="107"/>
    </row>
    <row r="68" spans="1:8" x14ac:dyDescent="0.25">
      <c r="A68" s="107"/>
      <c r="B68" s="155" t="s">
        <v>225</v>
      </c>
      <c r="C68" s="144"/>
      <c r="D68" s="156" t="s">
        <v>68</v>
      </c>
      <c r="E68" s="142">
        <f>'Wholesale Price List - Master'!C86</f>
        <v>8.75</v>
      </c>
      <c r="F68" s="112"/>
      <c r="G68" s="134">
        <f t="shared" si="2"/>
        <v>0</v>
      </c>
      <c r="H68" s="107"/>
    </row>
    <row r="69" spans="1:8" x14ac:dyDescent="0.25">
      <c r="A69" s="107"/>
      <c r="B69" s="155" t="s">
        <v>225</v>
      </c>
      <c r="C69" s="144"/>
      <c r="D69" s="156" t="s">
        <v>76</v>
      </c>
      <c r="E69" s="142">
        <f>'Wholesale Price List - Master'!C87</f>
        <v>14.5</v>
      </c>
      <c r="F69" s="112"/>
      <c r="G69" s="134">
        <f t="shared" si="2"/>
        <v>0</v>
      </c>
      <c r="H69" s="107"/>
    </row>
    <row r="70" spans="1:8" x14ac:dyDescent="0.25">
      <c r="A70" s="107"/>
      <c r="B70" s="155" t="s">
        <v>225</v>
      </c>
      <c r="C70" s="144"/>
      <c r="D70" s="156" t="s">
        <v>224</v>
      </c>
      <c r="E70" s="142">
        <f>'Wholesale Price List - Master'!C88</f>
        <v>24.5</v>
      </c>
      <c r="F70" s="112"/>
      <c r="G70" s="134">
        <f t="shared" si="2"/>
        <v>0</v>
      </c>
      <c r="H70" s="107"/>
    </row>
    <row r="71" spans="1:8" ht="15.75" thickBot="1" x14ac:dyDescent="0.3">
      <c r="A71" s="107"/>
      <c r="B71" s="158" t="s">
        <v>225</v>
      </c>
      <c r="C71" s="146"/>
      <c r="D71" s="157" t="s">
        <v>233</v>
      </c>
      <c r="E71" s="147">
        <f>'Wholesale Price List - Master'!C89</f>
        <v>79.5</v>
      </c>
      <c r="F71" s="113"/>
      <c r="G71" s="137">
        <f t="shared" si="2"/>
        <v>0</v>
      </c>
      <c r="H71" s="107"/>
    </row>
    <row r="72" spans="1:8" x14ac:dyDescent="0.25">
      <c r="A72" s="107"/>
      <c r="B72" s="150" t="s">
        <v>400</v>
      </c>
      <c r="C72" s="151"/>
      <c r="D72" s="152" t="s">
        <v>65</v>
      </c>
      <c r="E72" s="153">
        <f>'Wholesale Price List - Master'!C118</f>
        <v>2.5</v>
      </c>
      <c r="F72" s="111"/>
      <c r="G72" s="154">
        <f t="shared" si="2"/>
        <v>0</v>
      </c>
      <c r="H72" s="107"/>
    </row>
    <row r="73" spans="1:8" x14ac:dyDescent="0.25">
      <c r="A73" s="107"/>
      <c r="B73" s="155" t="s">
        <v>400</v>
      </c>
      <c r="C73" s="144"/>
      <c r="D73" s="156" t="s">
        <v>66</v>
      </c>
      <c r="E73" s="142">
        <f>'Wholesale Price List - Master'!C119</f>
        <v>3.5</v>
      </c>
      <c r="F73" s="112"/>
      <c r="G73" s="134">
        <f t="shared" si="2"/>
        <v>0</v>
      </c>
      <c r="H73" s="107"/>
    </row>
    <row r="74" spans="1:8" x14ac:dyDescent="0.25">
      <c r="A74" s="107"/>
      <c r="B74" s="155" t="s">
        <v>400</v>
      </c>
      <c r="C74" s="144"/>
      <c r="D74" s="156" t="s">
        <v>67</v>
      </c>
      <c r="E74" s="142">
        <f>'Wholesale Price List - Master'!C120</f>
        <v>5.75</v>
      </c>
      <c r="F74" s="112"/>
      <c r="G74" s="134">
        <f t="shared" si="2"/>
        <v>0</v>
      </c>
      <c r="H74" s="107"/>
    </row>
    <row r="75" spans="1:8" x14ac:dyDescent="0.25">
      <c r="A75" s="107"/>
      <c r="B75" s="155" t="s">
        <v>400</v>
      </c>
      <c r="C75" s="144"/>
      <c r="D75" s="156" t="s">
        <v>68</v>
      </c>
      <c r="E75" s="142">
        <f>'Wholesale Price List - Master'!C121</f>
        <v>11</v>
      </c>
      <c r="F75" s="112"/>
      <c r="G75" s="134">
        <f t="shared" si="2"/>
        <v>0</v>
      </c>
      <c r="H75" s="107"/>
    </row>
    <row r="76" spans="1:8" x14ac:dyDescent="0.25">
      <c r="A76" s="107"/>
      <c r="B76" s="155" t="s">
        <v>400</v>
      </c>
      <c r="C76" s="144"/>
      <c r="D76" s="156" t="s">
        <v>76</v>
      </c>
      <c r="E76" s="142">
        <f>'Wholesale Price List - Master'!C122</f>
        <v>19</v>
      </c>
      <c r="F76" s="112"/>
      <c r="G76" s="134">
        <f t="shared" si="2"/>
        <v>0</v>
      </c>
      <c r="H76" s="107"/>
    </row>
    <row r="77" spans="1:8" x14ac:dyDescent="0.25">
      <c r="A77" s="107"/>
      <c r="B77" s="155" t="s">
        <v>400</v>
      </c>
      <c r="C77" s="144"/>
      <c r="D77" s="156" t="s">
        <v>224</v>
      </c>
      <c r="E77" s="142">
        <f>'Wholesale Price List - Master'!C123</f>
        <v>36</v>
      </c>
      <c r="F77" s="112"/>
      <c r="G77" s="134">
        <f t="shared" si="2"/>
        <v>0</v>
      </c>
      <c r="H77" s="107"/>
    </row>
    <row r="78" spans="1:8" ht="15.75" thickBot="1" x14ac:dyDescent="0.3">
      <c r="A78" s="107"/>
      <c r="B78" s="158" t="s">
        <v>400</v>
      </c>
      <c r="C78" s="146"/>
      <c r="D78" s="157" t="s">
        <v>233</v>
      </c>
      <c r="E78" s="147">
        <f>'Wholesale Price List - Master'!C124</f>
        <v>120</v>
      </c>
      <c r="F78" s="113"/>
      <c r="G78" s="137">
        <f t="shared" si="2"/>
        <v>0</v>
      </c>
      <c r="H78" s="107"/>
    </row>
    <row r="79" spans="1:8" x14ac:dyDescent="0.25">
      <c r="A79" s="107"/>
      <c r="B79" s="150" t="s">
        <v>304</v>
      </c>
      <c r="C79" s="151"/>
      <c r="D79" s="152" t="s">
        <v>65</v>
      </c>
      <c r="E79" s="153">
        <f>'Wholesale Price List - Master'!C93</f>
        <v>6</v>
      </c>
      <c r="F79" s="111"/>
      <c r="G79" s="154">
        <f t="shared" si="2"/>
        <v>0</v>
      </c>
      <c r="H79" s="107"/>
    </row>
    <row r="80" spans="1:8" x14ac:dyDescent="0.25">
      <c r="A80" s="107"/>
      <c r="B80" s="155" t="s">
        <v>304</v>
      </c>
      <c r="C80" s="144"/>
      <c r="D80" s="156" t="s">
        <v>66</v>
      </c>
      <c r="E80" s="142">
        <f>'Wholesale Price List - Master'!C94</f>
        <v>10</v>
      </c>
      <c r="F80" s="112"/>
      <c r="G80" s="134">
        <f t="shared" si="2"/>
        <v>0</v>
      </c>
      <c r="H80" s="107"/>
    </row>
    <row r="81" spans="1:8" x14ac:dyDescent="0.25">
      <c r="A81" s="107"/>
      <c r="B81" s="155" t="s">
        <v>304</v>
      </c>
      <c r="C81" s="144"/>
      <c r="D81" s="156" t="s">
        <v>67</v>
      </c>
      <c r="E81" s="142">
        <f>'Wholesale Price List - Master'!C95</f>
        <v>17.5</v>
      </c>
      <c r="F81" s="112"/>
      <c r="G81" s="134">
        <f t="shared" si="2"/>
        <v>0</v>
      </c>
      <c r="H81" s="107"/>
    </row>
    <row r="82" spans="1:8" ht="15.75" thickBot="1" x14ac:dyDescent="0.3">
      <c r="A82" s="107"/>
      <c r="B82" s="158" t="s">
        <v>304</v>
      </c>
      <c r="C82" s="146"/>
      <c r="D82" s="157" t="s">
        <v>68</v>
      </c>
      <c r="E82" s="147">
        <f>'Wholesale Price List - Master'!C96</f>
        <v>29</v>
      </c>
      <c r="F82" s="113"/>
      <c r="G82" s="137">
        <f t="shared" si="2"/>
        <v>0</v>
      </c>
      <c r="H82" s="107"/>
    </row>
    <row r="83" spans="1:8" x14ac:dyDescent="0.25">
      <c r="A83" s="107"/>
      <c r="B83" s="107"/>
      <c r="C83" s="107"/>
      <c r="D83" s="107"/>
      <c r="E83" s="108" t="s">
        <v>248</v>
      </c>
      <c r="F83" s="138">
        <f>SUM(F56:F82)</f>
        <v>0</v>
      </c>
      <c r="G83" s="139">
        <f>SUM(G56:G82)</f>
        <v>0</v>
      </c>
      <c r="H83" s="107"/>
    </row>
    <row r="84" spans="1:8" ht="15.75" thickBot="1" x14ac:dyDescent="0.3">
      <c r="A84" s="107"/>
      <c r="B84" s="107"/>
      <c r="C84" s="107"/>
      <c r="D84" s="107"/>
      <c r="E84" s="107"/>
      <c r="F84" s="107"/>
      <c r="G84" s="107"/>
      <c r="H84" s="107"/>
    </row>
    <row r="85" spans="1:8" ht="15.75" thickBot="1" x14ac:dyDescent="0.3">
      <c r="A85" s="107"/>
      <c r="B85" s="107"/>
      <c r="C85" s="107"/>
      <c r="D85" s="107"/>
      <c r="E85" s="107"/>
      <c r="F85" s="108" t="s">
        <v>350</v>
      </c>
      <c r="G85" s="171">
        <f>+C53+G10+G83</f>
        <v>0</v>
      </c>
      <c r="H85" s="107"/>
    </row>
    <row r="86" spans="1:8" x14ac:dyDescent="0.25">
      <c r="A86" s="107"/>
      <c r="B86" s="107"/>
      <c r="C86" s="107"/>
      <c r="D86" s="107"/>
      <c r="E86" s="107"/>
      <c r="F86" s="107"/>
      <c r="G86" s="107"/>
      <c r="H86" s="107"/>
    </row>
    <row r="89" spans="1:8" x14ac:dyDescent="0.25">
      <c r="F89" s="95"/>
      <c r="G89" s="172"/>
    </row>
  </sheetData>
  <sheetProtection sheet="1" objects="1" scenarios="1"/>
  <mergeCells count="1">
    <mergeCell ref="B12:B13"/>
  </mergeCells>
  <printOptions horizontalCentered="1" verticalCentered="1"/>
  <pageMargins left="0.25" right="0.25" top="0.25" bottom="0.25" header="0.3" footer="0.3"/>
  <pageSetup scale="59" orientation="portrait" horizontalDpi="0" verticalDpi="0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18"/>
  <sheetViews>
    <sheetView zoomScaleNormal="100" workbookViewId="0">
      <pane xSplit="1" ySplit="3" topLeftCell="B4" activePane="bottomRight" state="frozen"/>
      <selection activeCell="H4" sqref="H4"/>
      <selection pane="topRight" activeCell="H4" sqref="H4"/>
      <selection pane="bottomLeft" activeCell="H4" sqref="H4"/>
      <selection pane="bottomRight"/>
    </sheetView>
  </sheetViews>
  <sheetFormatPr defaultRowHeight="15" x14ac:dyDescent="0.25"/>
  <cols>
    <col min="1" max="1" width="2.85546875" style="7" customWidth="1"/>
    <col min="2" max="2" width="33.85546875" style="6" bestFit="1" customWidth="1"/>
    <col min="3" max="3" width="11.85546875" style="6" customWidth="1"/>
    <col min="4" max="4" width="7" style="6" bestFit="1" customWidth="1"/>
    <col min="5" max="5" width="11.85546875" style="6" customWidth="1"/>
    <col min="6" max="6" width="5.85546875" style="6" customWidth="1"/>
    <col min="7" max="7" width="38.85546875" style="6" bestFit="1" customWidth="1"/>
    <col min="8" max="8" width="11.85546875" style="6" customWidth="1"/>
    <col min="9" max="9" width="7.7109375" style="6" customWidth="1"/>
    <col min="10" max="10" width="11.85546875" style="7" customWidth="1"/>
    <col min="11" max="11" width="2.7109375" style="7" customWidth="1"/>
    <col min="12" max="12" width="17" style="7" customWidth="1"/>
    <col min="13" max="13" width="14.7109375" style="7" customWidth="1"/>
    <col min="14" max="16384" width="9.140625" style="7"/>
  </cols>
  <sheetData>
    <row r="1" spans="1:13" ht="15.75" thickBot="1" x14ac:dyDescent="0.3">
      <c r="A1" s="210"/>
      <c r="B1" s="209"/>
      <c r="C1" s="209"/>
      <c r="D1" s="209"/>
      <c r="E1" s="209"/>
      <c r="F1" s="209"/>
      <c r="G1" s="209"/>
      <c r="H1" s="209"/>
      <c r="I1" s="209"/>
      <c r="J1" s="210"/>
      <c r="K1" s="210"/>
      <c r="L1" s="175">
        <f>'Wholesale Order Form P1'!K94</f>
        <v>0</v>
      </c>
    </row>
    <row r="2" spans="1:13" ht="32.25" thickBot="1" x14ac:dyDescent="0.55000000000000004">
      <c r="A2" s="210"/>
      <c r="B2" s="180" t="s">
        <v>346</v>
      </c>
      <c r="C2" s="181"/>
      <c r="D2" s="181"/>
      <c r="E2" s="182"/>
      <c r="F2" s="182"/>
      <c r="G2" s="182"/>
      <c r="H2" s="182"/>
      <c r="I2" s="182"/>
      <c r="J2" s="183"/>
      <c r="K2" s="210"/>
      <c r="L2" s="176">
        <f>'Wholesale Order Form P2'!G61</f>
        <v>0</v>
      </c>
      <c r="M2" s="176">
        <f>SUM(L1:L4)</f>
        <v>0</v>
      </c>
    </row>
    <row r="3" spans="1:13" s="8" customFormat="1" ht="15.75" thickBot="1" x14ac:dyDescent="0.3">
      <c r="A3" s="216"/>
      <c r="B3" s="217"/>
      <c r="C3" s="217"/>
      <c r="D3" s="217"/>
      <c r="E3" s="217"/>
      <c r="F3" s="217"/>
      <c r="G3" s="217"/>
      <c r="H3" s="217"/>
      <c r="I3" s="217"/>
      <c r="J3" s="216"/>
      <c r="K3" s="216"/>
      <c r="L3" s="176">
        <f>'Wholesale Order Form P3'!G85</f>
        <v>0</v>
      </c>
    </row>
    <row r="4" spans="1:13" ht="15.75" thickBot="1" x14ac:dyDescent="0.3">
      <c r="A4" s="210"/>
      <c r="B4" s="72" t="s">
        <v>146</v>
      </c>
      <c r="C4" s="71" t="s">
        <v>169</v>
      </c>
      <c r="D4" s="71" t="s">
        <v>71</v>
      </c>
      <c r="E4" s="10" t="s">
        <v>249</v>
      </c>
      <c r="F4" s="209"/>
      <c r="G4" s="11" t="s">
        <v>487</v>
      </c>
      <c r="H4" s="71" t="s">
        <v>169</v>
      </c>
      <c r="I4" s="71" t="s">
        <v>71</v>
      </c>
      <c r="J4" s="10" t="s">
        <v>249</v>
      </c>
      <c r="K4" s="210"/>
      <c r="L4" s="177">
        <f>G111</f>
        <v>0</v>
      </c>
    </row>
    <row r="5" spans="1:13" x14ac:dyDescent="0.25">
      <c r="A5" s="210"/>
      <c r="B5" s="184" t="s">
        <v>147</v>
      </c>
      <c r="C5" s="185">
        <f>'Wholesale Price List - Master'!$I21</f>
        <v>12.5</v>
      </c>
      <c r="D5" s="206"/>
      <c r="E5" s="190">
        <f>C5*D5</f>
        <v>0</v>
      </c>
      <c r="F5" s="209"/>
      <c r="G5" s="193" t="s">
        <v>315</v>
      </c>
      <c r="H5" s="185">
        <f>'Wholesale Price List - Master'!$I55</f>
        <v>11</v>
      </c>
      <c r="I5" s="206"/>
      <c r="J5" s="190">
        <f>H5*I5</f>
        <v>0</v>
      </c>
      <c r="K5" s="210"/>
    </row>
    <row r="6" spans="1:13" x14ac:dyDescent="0.25">
      <c r="A6" s="210"/>
      <c r="B6" s="186" t="s">
        <v>148</v>
      </c>
      <c r="C6" s="187">
        <f>'Wholesale Price List - Master'!$I22</f>
        <v>12.5</v>
      </c>
      <c r="D6" s="207"/>
      <c r="E6" s="191">
        <f t="shared" ref="E6:E13" si="0">C6*D6</f>
        <v>0</v>
      </c>
      <c r="F6" s="209"/>
      <c r="G6" s="194" t="s">
        <v>314</v>
      </c>
      <c r="H6" s="187">
        <f>'Wholesale Price List - Master'!$I56</f>
        <v>11</v>
      </c>
      <c r="I6" s="207"/>
      <c r="J6" s="191">
        <f t="shared" ref="J6:J7" si="1">H6*I6</f>
        <v>0</v>
      </c>
      <c r="K6" s="210"/>
    </row>
    <row r="7" spans="1:13" x14ac:dyDescent="0.25">
      <c r="A7" s="210"/>
      <c r="B7" s="186" t="s">
        <v>149</v>
      </c>
      <c r="C7" s="187">
        <f>'Wholesale Price List - Master'!$I23</f>
        <v>12.5</v>
      </c>
      <c r="D7" s="207"/>
      <c r="E7" s="191">
        <f t="shared" si="0"/>
        <v>0</v>
      </c>
      <c r="F7" s="209"/>
      <c r="G7" s="194" t="s">
        <v>328</v>
      </c>
      <c r="H7" s="187">
        <f>'Wholesale Price List - Master'!$I57</f>
        <v>11</v>
      </c>
      <c r="I7" s="207"/>
      <c r="J7" s="191">
        <f t="shared" si="1"/>
        <v>0</v>
      </c>
      <c r="K7" s="210"/>
    </row>
    <row r="8" spans="1:13" x14ac:dyDescent="0.25">
      <c r="A8" s="210"/>
      <c r="B8" s="186" t="s">
        <v>458</v>
      </c>
      <c r="C8" s="187">
        <f>'Wholesale Price List - Master'!$I24</f>
        <v>12.5</v>
      </c>
      <c r="D8" s="207"/>
      <c r="E8" s="191">
        <f t="shared" si="0"/>
        <v>0</v>
      </c>
      <c r="F8" s="209"/>
      <c r="G8" s="194" t="s">
        <v>331</v>
      </c>
      <c r="H8" s="187">
        <f>'Wholesale Price List - Master'!$I58</f>
        <v>11</v>
      </c>
      <c r="I8" s="207"/>
      <c r="J8" s="191">
        <f t="shared" ref="J8:J11" si="2">H8*I8</f>
        <v>0</v>
      </c>
      <c r="K8" s="210"/>
    </row>
    <row r="9" spans="1:13" x14ac:dyDescent="0.25">
      <c r="A9" s="210"/>
      <c r="B9" s="186" t="s">
        <v>459</v>
      </c>
      <c r="C9" s="187">
        <f>'Wholesale Price List - Master'!$I25</f>
        <v>12.5</v>
      </c>
      <c r="D9" s="207"/>
      <c r="E9" s="191">
        <f t="shared" si="0"/>
        <v>0</v>
      </c>
      <c r="F9" s="209"/>
      <c r="G9" s="194" t="s">
        <v>330</v>
      </c>
      <c r="H9" s="187">
        <f>'Wholesale Price List - Master'!$I59</f>
        <v>11</v>
      </c>
      <c r="I9" s="207"/>
      <c r="J9" s="191">
        <f t="shared" si="2"/>
        <v>0</v>
      </c>
      <c r="K9" s="210"/>
    </row>
    <row r="10" spans="1:13" x14ac:dyDescent="0.25">
      <c r="A10" s="210"/>
      <c r="B10" s="186" t="s">
        <v>152</v>
      </c>
      <c r="C10" s="187">
        <f>'Wholesale Price List - Master'!$I26</f>
        <v>12.5</v>
      </c>
      <c r="D10" s="207"/>
      <c r="E10" s="191">
        <f t="shared" si="0"/>
        <v>0</v>
      </c>
      <c r="F10" s="209"/>
      <c r="G10" s="194" t="s">
        <v>329</v>
      </c>
      <c r="H10" s="187">
        <f>'Wholesale Price List - Master'!$I60</f>
        <v>11</v>
      </c>
      <c r="I10" s="207"/>
      <c r="J10" s="191">
        <f t="shared" si="2"/>
        <v>0</v>
      </c>
      <c r="K10" s="210"/>
    </row>
    <row r="11" spans="1:13" x14ac:dyDescent="0.25">
      <c r="A11" s="210"/>
      <c r="B11" s="186" t="s">
        <v>153</v>
      </c>
      <c r="C11" s="187">
        <f>'Wholesale Price List - Master'!$I27</f>
        <v>12.5</v>
      </c>
      <c r="D11" s="207"/>
      <c r="E11" s="191">
        <f t="shared" si="0"/>
        <v>0</v>
      </c>
      <c r="F11" s="209"/>
      <c r="G11" s="194" t="s">
        <v>320</v>
      </c>
      <c r="H11" s="187">
        <f>'Wholesale Price List - Master'!$I61</f>
        <v>11</v>
      </c>
      <c r="I11" s="207"/>
      <c r="J11" s="191">
        <f t="shared" si="2"/>
        <v>0</v>
      </c>
      <c r="K11" s="210"/>
    </row>
    <row r="12" spans="1:13" x14ac:dyDescent="0.25">
      <c r="A12" s="210"/>
      <c r="B12" s="186" t="s">
        <v>154</v>
      </c>
      <c r="C12" s="187">
        <f>'Wholesale Price List - Master'!$I28</f>
        <v>12.5</v>
      </c>
      <c r="D12" s="207"/>
      <c r="E12" s="191">
        <f t="shared" si="0"/>
        <v>0</v>
      </c>
      <c r="F12" s="209"/>
      <c r="G12" s="194" t="s">
        <v>325</v>
      </c>
      <c r="H12" s="187">
        <f>'Wholesale Price List - Master'!$I62</f>
        <v>11</v>
      </c>
      <c r="I12" s="207"/>
      <c r="J12" s="191">
        <f t="shared" ref="J12:J23" si="3">H12*I12</f>
        <v>0</v>
      </c>
      <c r="K12" s="210"/>
    </row>
    <row r="13" spans="1:13" x14ac:dyDescent="0.25">
      <c r="A13" s="210"/>
      <c r="B13" s="186" t="s">
        <v>155</v>
      </c>
      <c r="C13" s="187">
        <f>'Wholesale Price List - Master'!$I29</f>
        <v>12.5</v>
      </c>
      <c r="D13" s="207"/>
      <c r="E13" s="191">
        <f t="shared" si="0"/>
        <v>0</v>
      </c>
      <c r="F13" s="209"/>
      <c r="G13" s="194" t="s">
        <v>317</v>
      </c>
      <c r="H13" s="187">
        <f>'Wholesale Price List - Master'!$I63</f>
        <v>11</v>
      </c>
      <c r="I13" s="207"/>
      <c r="J13" s="191">
        <f t="shared" si="3"/>
        <v>0</v>
      </c>
      <c r="K13" s="210"/>
    </row>
    <row r="14" spans="1:13" x14ac:dyDescent="0.25">
      <c r="A14" s="210"/>
      <c r="B14" s="186" t="s">
        <v>156</v>
      </c>
      <c r="C14" s="187">
        <f>'Wholesale Price List - Master'!$I30</f>
        <v>12.5</v>
      </c>
      <c r="D14" s="207"/>
      <c r="E14" s="191">
        <f>C14*D14</f>
        <v>0</v>
      </c>
      <c r="F14" s="209"/>
      <c r="G14" s="194" t="s">
        <v>323</v>
      </c>
      <c r="H14" s="187">
        <f>'Wholesale Price List - Master'!$I64</f>
        <v>11</v>
      </c>
      <c r="I14" s="207"/>
      <c r="J14" s="191">
        <f t="shared" si="3"/>
        <v>0</v>
      </c>
      <c r="K14" s="210"/>
    </row>
    <row r="15" spans="1:13" x14ac:dyDescent="0.25">
      <c r="A15" s="210"/>
      <c r="B15" s="186" t="s">
        <v>281</v>
      </c>
      <c r="C15" s="187">
        <f>'Wholesale Price List - Master'!$I31</f>
        <v>12.5</v>
      </c>
      <c r="D15" s="207"/>
      <c r="E15" s="191">
        <f t="shared" ref="E15:E24" si="4">C15*D15</f>
        <v>0</v>
      </c>
      <c r="F15" s="209"/>
      <c r="G15" s="194" t="s">
        <v>321</v>
      </c>
      <c r="H15" s="187">
        <f>'Wholesale Price List - Master'!$I65</f>
        <v>11</v>
      </c>
      <c r="I15" s="207"/>
      <c r="J15" s="191">
        <f t="shared" si="3"/>
        <v>0</v>
      </c>
      <c r="K15" s="210"/>
    </row>
    <row r="16" spans="1:13" x14ac:dyDescent="0.25">
      <c r="A16" s="210"/>
      <c r="B16" s="186" t="s">
        <v>157</v>
      </c>
      <c r="C16" s="187">
        <f>'Wholesale Price List - Master'!$I32</f>
        <v>12.5</v>
      </c>
      <c r="D16" s="207"/>
      <c r="E16" s="191">
        <f t="shared" si="4"/>
        <v>0</v>
      </c>
      <c r="F16" s="209"/>
      <c r="G16" s="194" t="s">
        <v>324</v>
      </c>
      <c r="H16" s="187">
        <f>'Wholesale Price List - Master'!$I66</f>
        <v>11</v>
      </c>
      <c r="I16" s="207"/>
      <c r="J16" s="191">
        <f t="shared" si="3"/>
        <v>0</v>
      </c>
      <c r="K16" s="210"/>
    </row>
    <row r="17" spans="1:11" x14ac:dyDescent="0.25">
      <c r="A17" s="210"/>
      <c r="B17" s="186" t="s">
        <v>158</v>
      </c>
      <c r="C17" s="187">
        <f>'Wholesale Price List - Master'!$I33</f>
        <v>12.5</v>
      </c>
      <c r="D17" s="207"/>
      <c r="E17" s="191">
        <f t="shared" si="4"/>
        <v>0</v>
      </c>
      <c r="F17" s="209"/>
      <c r="G17" s="194" t="s">
        <v>318</v>
      </c>
      <c r="H17" s="187">
        <f>'Wholesale Price List - Master'!$I67</f>
        <v>11</v>
      </c>
      <c r="I17" s="207"/>
      <c r="J17" s="191">
        <f t="shared" si="3"/>
        <v>0</v>
      </c>
      <c r="K17" s="210"/>
    </row>
    <row r="18" spans="1:11" x14ac:dyDescent="0.25">
      <c r="A18" s="210"/>
      <c r="B18" s="186" t="s">
        <v>460</v>
      </c>
      <c r="C18" s="187">
        <f>'Wholesale Price List - Master'!$I34</f>
        <v>12.5</v>
      </c>
      <c r="D18" s="207"/>
      <c r="E18" s="191">
        <f t="shared" si="4"/>
        <v>0</v>
      </c>
      <c r="F18" s="209"/>
      <c r="G18" s="194" t="s">
        <v>322</v>
      </c>
      <c r="H18" s="187">
        <f>'Wholesale Price List - Master'!$I68</f>
        <v>11</v>
      </c>
      <c r="I18" s="207"/>
      <c r="J18" s="191">
        <f t="shared" si="3"/>
        <v>0</v>
      </c>
      <c r="K18" s="210"/>
    </row>
    <row r="19" spans="1:11" x14ac:dyDescent="0.25">
      <c r="A19" s="210"/>
      <c r="B19" s="186" t="s">
        <v>160</v>
      </c>
      <c r="C19" s="187">
        <f>'Wholesale Price List - Master'!$I35</f>
        <v>12.5</v>
      </c>
      <c r="D19" s="207"/>
      <c r="E19" s="191">
        <f t="shared" si="4"/>
        <v>0</v>
      </c>
      <c r="F19" s="209"/>
      <c r="G19" s="194" t="s">
        <v>313</v>
      </c>
      <c r="H19" s="187">
        <f>'Wholesale Price List - Master'!$I69</f>
        <v>11</v>
      </c>
      <c r="I19" s="207"/>
      <c r="J19" s="191">
        <f t="shared" si="3"/>
        <v>0</v>
      </c>
      <c r="K19" s="210"/>
    </row>
    <row r="20" spans="1:11" x14ac:dyDescent="0.25">
      <c r="A20" s="210"/>
      <c r="B20" s="186" t="s">
        <v>161</v>
      </c>
      <c r="C20" s="187">
        <f>'Wholesale Price List - Master'!$I36</f>
        <v>12.5</v>
      </c>
      <c r="D20" s="207"/>
      <c r="E20" s="191">
        <f t="shared" si="4"/>
        <v>0</v>
      </c>
      <c r="F20" s="209"/>
      <c r="G20" s="194" t="s">
        <v>351</v>
      </c>
      <c r="H20" s="187">
        <f>'Wholesale Price List - Master'!$I70</f>
        <v>11</v>
      </c>
      <c r="I20" s="207"/>
      <c r="J20" s="191">
        <f t="shared" si="3"/>
        <v>0</v>
      </c>
      <c r="K20" s="210"/>
    </row>
    <row r="21" spans="1:11" x14ac:dyDescent="0.25">
      <c r="A21" s="210"/>
      <c r="B21" s="186" t="s">
        <v>282</v>
      </c>
      <c r="C21" s="187">
        <f>'Wholesale Price List - Master'!$I37</f>
        <v>12.5</v>
      </c>
      <c r="D21" s="207"/>
      <c r="E21" s="191">
        <f t="shared" si="4"/>
        <v>0</v>
      </c>
      <c r="F21" s="209"/>
      <c r="G21" s="194" t="s">
        <v>326</v>
      </c>
      <c r="H21" s="187">
        <f>'Wholesale Price List - Master'!$I71</f>
        <v>11</v>
      </c>
      <c r="I21" s="207"/>
      <c r="J21" s="191">
        <f t="shared" si="3"/>
        <v>0</v>
      </c>
      <c r="K21" s="210"/>
    </row>
    <row r="22" spans="1:11" x14ac:dyDescent="0.25">
      <c r="A22" s="210"/>
      <c r="B22" s="186" t="s">
        <v>162</v>
      </c>
      <c r="C22" s="187">
        <f>'Wholesale Price List - Master'!$I38</f>
        <v>12.5</v>
      </c>
      <c r="D22" s="207"/>
      <c r="E22" s="191">
        <f t="shared" si="4"/>
        <v>0</v>
      </c>
      <c r="F22" s="209"/>
      <c r="G22" s="194" t="s">
        <v>319</v>
      </c>
      <c r="H22" s="187">
        <f>'Wholesale Price List - Master'!$I72</f>
        <v>11</v>
      </c>
      <c r="I22" s="207"/>
      <c r="J22" s="191">
        <f t="shared" si="3"/>
        <v>0</v>
      </c>
      <c r="K22" s="210"/>
    </row>
    <row r="23" spans="1:11" ht="15.75" thickBot="1" x14ac:dyDescent="0.3">
      <c r="A23" s="210"/>
      <c r="B23" s="186" t="s">
        <v>163</v>
      </c>
      <c r="C23" s="187">
        <f>'Wholesale Price List - Master'!$I39</f>
        <v>12.5</v>
      </c>
      <c r="D23" s="207"/>
      <c r="E23" s="191">
        <f t="shared" si="4"/>
        <v>0</v>
      </c>
      <c r="F23" s="209"/>
      <c r="G23" s="353" t="s">
        <v>327</v>
      </c>
      <c r="H23" s="189">
        <f>'Wholesale Price List - Master'!$I73</f>
        <v>11</v>
      </c>
      <c r="I23" s="208"/>
      <c r="J23" s="192">
        <f t="shared" si="3"/>
        <v>0</v>
      </c>
      <c r="K23" s="210"/>
    </row>
    <row r="24" spans="1:11" x14ac:dyDescent="0.25">
      <c r="A24" s="210"/>
      <c r="B24" s="186" t="s">
        <v>283</v>
      </c>
      <c r="C24" s="187">
        <f>'Wholesale Price List - Master'!$I40</f>
        <v>12.5</v>
      </c>
      <c r="D24" s="207"/>
      <c r="E24" s="191">
        <f t="shared" si="4"/>
        <v>0</v>
      </c>
      <c r="F24" s="209"/>
      <c r="G24" s="209"/>
      <c r="H24" s="211" t="s">
        <v>250</v>
      </c>
      <c r="I24" s="218">
        <f>SUM(I5:I23)</f>
        <v>0</v>
      </c>
      <c r="J24" s="219">
        <f>SUM(J5:J23)</f>
        <v>0</v>
      </c>
      <c r="K24" s="210"/>
    </row>
    <row r="25" spans="1:11" ht="15.75" thickBot="1" x14ac:dyDescent="0.3">
      <c r="A25" s="210"/>
      <c r="B25" s="186" t="s">
        <v>164</v>
      </c>
      <c r="C25" s="187">
        <f>'Wholesale Price List - Master'!$I41</f>
        <v>12.5</v>
      </c>
      <c r="D25" s="207"/>
      <c r="E25" s="191">
        <f>C25*D25</f>
        <v>0</v>
      </c>
      <c r="F25" s="209"/>
      <c r="G25" s="209"/>
      <c r="H25" s="209"/>
      <c r="I25" s="209"/>
      <c r="J25" s="210"/>
      <c r="K25" s="210"/>
    </row>
    <row r="26" spans="1:11" ht="15.75" thickBot="1" x14ac:dyDescent="0.3">
      <c r="A26" s="210"/>
      <c r="B26" s="188" t="s">
        <v>165</v>
      </c>
      <c r="C26" s="189">
        <f>'Wholesale Price List - Master'!$I42</f>
        <v>12.5</v>
      </c>
      <c r="D26" s="208"/>
      <c r="E26" s="192">
        <f>C26*D26</f>
        <v>0</v>
      </c>
      <c r="F26" s="209"/>
      <c r="G26" s="9" t="s">
        <v>145</v>
      </c>
      <c r="H26" s="71" t="s">
        <v>169</v>
      </c>
      <c r="I26" s="71" t="s">
        <v>71</v>
      </c>
      <c r="J26" s="10" t="s">
        <v>249</v>
      </c>
      <c r="K26" s="210"/>
    </row>
    <row r="27" spans="1:11" x14ac:dyDescent="0.25">
      <c r="A27" s="210"/>
      <c r="B27" s="209"/>
      <c r="C27" s="211" t="s">
        <v>250</v>
      </c>
      <c r="D27" s="218">
        <f>SUM(D5:D26)</f>
        <v>0</v>
      </c>
      <c r="E27" s="213">
        <f>SUM(E5:E26)</f>
        <v>0</v>
      </c>
      <c r="F27" s="209"/>
      <c r="G27" s="195" t="s">
        <v>251</v>
      </c>
      <c r="H27" s="185">
        <f>'Wholesale Price List - Master'!$I6</f>
        <v>20</v>
      </c>
      <c r="I27" s="206"/>
      <c r="J27" s="190">
        <f>H27*I27</f>
        <v>0</v>
      </c>
      <c r="K27" s="210"/>
    </row>
    <row r="28" spans="1:11" ht="15.75" thickBot="1" x14ac:dyDescent="0.3">
      <c r="A28" s="210"/>
      <c r="B28" s="209"/>
      <c r="C28" s="209"/>
      <c r="D28" s="209"/>
      <c r="E28" s="209"/>
      <c r="F28" s="209"/>
      <c r="G28" s="196" t="s">
        <v>252</v>
      </c>
      <c r="H28" s="187">
        <f>'Wholesale Price List - Master'!$I7</f>
        <v>20</v>
      </c>
      <c r="I28" s="207"/>
      <c r="J28" s="191">
        <f t="shared" ref="J28" si="5">H28*I28</f>
        <v>0</v>
      </c>
      <c r="K28" s="210"/>
    </row>
    <row r="29" spans="1:11" ht="15.75" thickBot="1" x14ac:dyDescent="0.3">
      <c r="A29" s="210"/>
      <c r="B29" s="11" t="s">
        <v>226</v>
      </c>
      <c r="C29" s="71" t="s">
        <v>169</v>
      </c>
      <c r="D29" s="71" t="s">
        <v>71</v>
      </c>
      <c r="E29" s="10" t="s">
        <v>249</v>
      </c>
      <c r="F29" s="209"/>
      <c r="G29" s="196" t="s">
        <v>253</v>
      </c>
      <c r="H29" s="187">
        <f>'Wholesale Price List - Master'!$I8</f>
        <v>20</v>
      </c>
      <c r="I29" s="207"/>
      <c r="J29" s="191">
        <f t="shared" ref="J29:J30" si="6">H29*I29</f>
        <v>0</v>
      </c>
      <c r="K29" s="210"/>
    </row>
    <row r="30" spans="1:11" ht="15.75" thickBot="1" x14ac:dyDescent="0.3">
      <c r="A30" s="210"/>
      <c r="B30" s="198" t="s">
        <v>240</v>
      </c>
      <c r="C30" s="185">
        <f>'Wholesale Price List - Master'!$I46</f>
        <v>27.5</v>
      </c>
      <c r="D30" s="206"/>
      <c r="E30" s="190">
        <f>C30*D30</f>
        <v>0</v>
      </c>
      <c r="F30" s="209"/>
      <c r="G30" s="197" t="s">
        <v>254</v>
      </c>
      <c r="H30" s="189">
        <f>'Wholesale Price List - Master'!$I9</f>
        <v>20</v>
      </c>
      <c r="I30" s="208"/>
      <c r="J30" s="192">
        <f t="shared" si="6"/>
        <v>0</v>
      </c>
      <c r="K30" s="210"/>
    </row>
    <row r="31" spans="1:11" x14ac:dyDescent="0.25">
      <c r="A31" s="210"/>
      <c r="B31" s="199" t="s">
        <v>241</v>
      </c>
      <c r="C31" s="187">
        <f>'Wholesale Price List - Master'!$I47</f>
        <v>27.5</v>
      </c>
      <c r="D31" s="207"/>
      <c r="E31" s="191">
        <f t="shared" ref="E31" si="7">C31*D31</f>
        <v>0</v>
      </c>
      <c r="F31" s="209"/>
      <c r="G31" s="209"/>
      <c r="H31" s="211" t="s">
        <v>250</v>
      </c>
      <c r="I31" s="218">
        <f>SUM(I27:I30)</f>
        <v>0</v>
      </c>
      <c r="J31" s="213">
        <f>SUM(J27:J30)</f>
        <v>0</v>
      </c>
      <c r="K31" s="210"/>
    </row>
    <row r="32" spans="1:11" ht="15.75" thickBot="1" x14ac:dyDescent="0.3">
      <c r="A32" s="210"/>
      <c r="B32" s="199" t="s">
        <v>242</v>
      </c>
      <c r="C32" s="187">
        <f>'Wholesale Price List - Master'!$I48</f>
        <v>27.5</v>
      </c>
      <c r="D32" s="207"/>
      <c r="E32" s="191">
        <f t="shared" ref="E32:E35" si="8">C32*D32</f>
        <v>0</v>
      </c>
      <c r="F32" s="209"/>
      <c r="G32" s="209"/>
      <c r="H32" s="209"/>
      <c r="I32" s="209"/>
      <c r="J32" s="209"/>
      <c r="K32" s="210"/>
    </row>
    <row r="33" spans="1:11" ht="15.75" thickBot="1" x14ac:dyDescent="0.3">
      <c r="A33" s="210"/>
      <c r="B33" s="199" t="s">
        <v>243</v>
      </c>
      <c r="C33" s="187">
        <f>'Wholesale Price List - Master'!$I49</f>
        <v>27.5</v>
      </c>
      <c r="D33" s="207"/>
      <c r="E33" s="191">
        <f t="shared" si="8"/>
        <v>0</v>
      </c>
      <c r="F33" s="209"/>
      <c r="G33" s="9" t="s">
        <v>259</v>
      </c>
      <c r="H33" s="71" t="s">
        <v>169</v>
      </c>
      <c r="I33" s="71" t="s">
        <v>71</v>
      </c>
      <c r="J33" s="10" t="s">
        <v>249</v>
      </c>
      <c r="K33" s="210"/>
    </row>
    <row r="34" spans="1:11" x14ac:dyDescent="0.25">
      <c r="A34" s="210"/>
      <c r="B34" s="199" t="s">
        <v>244</v>
      </c>
      <c r="C34" s="187">
        <f>'Wholesale Price List - Master'!$I50</f>
        <v>27.5</v>
      </c>
      <c r="D34" s="207"/>
      <c r="E34" s="191">
        <f t="shared" si="8"/>
        <v>0</v>
      </c>
      <c r="F34" s="209"/>
      <c r="G34" s="242" t="s">
        <v>423</v>
      </c>
      <c r="H34" s="185">
        <f>'Wholesale Price List - Master'!$I13</f>
        <v>7</v>
      </c>
      <c r="I34" s="206"/>
      <c r="J34" s="190">
        <f>H34*I34</f>
        <v>0</v>
      </c>
      <c r="K34" s="210"/>
    </row>
    <row r="35" spans="1:11" ht="15.75" thickBot="1" x14ac:dyDescent="0.3">
      <c r="A35" s="210"/>
      <c r="B35" s="200" t="s">
        <v>245</v>
      </c>
      <c r="C35" s="189">
        <f>'Wholesale Price List - Master'!$I51</f>
        <v>27.5</v>
      </c>
      <c r="D35" s="208"/>
      <c r="E35" s="192">
        <f t="shared" si="8"/>
        <v>0</v>
      </c>
      <c r="F35" s="209"/>
      <c r="G35" s="196" t="s">
        <v>426</v>
      </c>
      <c r="H35" s="187">
        <f>'Wholesale Price List - Master'!$I14</f>
        <v>7</v>
      </c>
      <c r="I35" s="207"/>
      <c r="J35" s="191">
        <f>H35*I35</f>
        <v>0</v>
      </c>
      <c r="K35" s="210"/>
    </row>
    <row r="36" spans="1:11" x14ac:dyDescent="0.25">
      <c r="A36" s="210"/>
      <c r="B36" s="209"/>
      <c r="C36" s="211" t="s">
        <v>250</v>
      </c>
      <c r="D36" s="218">
        <f>SUM(D30:D35)</f>
        <v>0</v>
      </c>
      <c r="E36" s="213">
        <f>SUM(E30:E35)</f>
        <v>0</v>
      </c>
      <c r="F36" s="209"/>
      <c r="G36" s="196" t="s">
        <v>424</v>
      </c>
      <c r="H36" s="187">
        <f>'Wholesale Price List - Master'!$I15</f>
        <v>7</v>
      </c>
      <c r="I36" s="207"/>
      <c r="J36" s="191">
        <f>H36*I36</f>
        <v>0</v>
      </c>
      <c r="K36" s="210"/>
    </row>
    <row r="37" spans="1:11" ht="15.75" thickBot="1" x14ac:dyDescent="0.3">
      <c r="A37" s="210"/>
      <c r="B37" s="209"/>
      <c r="C37" s="209"/>
      <c r="D37" s="209"/>
      <c r="E37" s="209"/>
      <c r="F37" s="209"/>
      <c r="G37" s="196" t="s">
        <v>425</v>
      </c>
      <c r="H37" s="187">
        <f>'Wholesale Price List - Master'!$I16</f>
        <v>7</v>
      </c>
      <c r="I37" s="207"/>
      <c r="J37" s="191">
        <f>H37*I37</f>
        <v>0</v>
      </c>
      <c r="K37" s="210"/>
    </row>
    <row r="38" spans="1:11" ht="15.75" thickBot="1" x14ac:dyDescent="0.3">
      <c r="A38" s="210"/>
      <c r="B38" s="9" t="s">
        <v>142</v>
      </c>
      <c r="C38" s="71" t="s">
        <v>169</v>
      </c>
      <c r="D38" s="71" t="s">
        <v>71</v>
      </c>
      <c r="E38" s="10" t="s">
        <v>249</v>
      </c>
      <c r="F38" s="209"/>
      <c r="G38" s="197" t="s">
        <v>427</v>
      </c>
      <c r="H38" s="189">
        <f>'Wholesale Price List - Master'!$I17</f>
        <v>18</v>
      </c>
      <c r="I38" s="208"/>
      <c r="J38" s="192">
        <f>H38*I38</f>
        <v>0</v>
      </c>
      <c r="K38" s="210"/>
    </row>
    <row r="39" spans="1:11" x14ac:dyDescent="0.25">
      <c r="A39" s="210"/>
      <c r="B39" s="195" t="s">
        <v>478</v>
      </c>
      <c r="C39" s="185">
        <f>'Wholesale Price List - Master'!$I77</f>
        <v>12.5</v>
      </c>
      <c r="D39" s="206"/>
      <c r="E39" s="190">
        <f t="shared" ref="E39:E50" si="9">C39*D39</f>
        <v>0</v>
      </c>
      <c r="F39" s="209"/>
      <c r="G39" s="209"/>
      <c r="H39" s="211" t="s">
        <v>250</v>
      </c>
      <c r="I39" s="218">
        <f>SUM(I34:I38)</f>
        <v>0</v>
      </c>
      <c r="J39" s="219">
        <f>SUM(J34:J38)</f>
        <v>0</v>
      </c>
      <c r="K39" s="210"/>
    </row>
    <row r="40" spans="1:11" ht="15.75" thickBot="1" x14ac:dyDescent="0.3">
      <c r="A40" s="210"/>
      <c r="B40" s="196" t="s">
        <v>479</v>
      </c>
      <c r="C40" s="187">
        <f>'Wholesale Price List - Master'!$I78</f>
        <v>12.5</v>
      </c>
      <c r="D40" s="207"/>
      <c r="E40" s="191">
        <f t="shared" si="9"/>
        <v>0</v>
      </c>
      <c r="F40" s="209"/>
      <c r="G40" s="209"/>
      <c r="H40" s="209"/>
      <c r="I40" s="209"/>
      <c r="J40" s="210"/>
      <c r="K40" s="210"/>
    </row>
    <row r="41" spans="1:11" ht="15.75" thickBot="1" x14ac:dyDescent="0.3">
      <c r="A41" s="210"/>
      <c r="B41" s="196" t="s">
        <v>482</v>
      </c>
      <c r="C41" s="187">
        <f>'Wholesale Price List - Master'!$I79</f>
        <v>12.5</v>
      </c>
      <c r="D41" s="207"/>
      <c r="E41" s="191">
        <f t="shared" si="9"/>
        <v>0</v>
      </c>
      <c r="F41" s="209"/>
      <c r="G41" s="9" t="s">
        <v>69</v>
      </c>
      <c r="H41" s="71" t="s">
        <v>169</v>
      </c>
      <c r="I41" s="71" t="s">
        <v>71</v>
      </c>
      <c r="J41" s="10" t="s">
        <v>249</v>
      </c>
      <c r="K41" s="210"/>
    </row>
    <row r="42" spans="1:11" x14ac:dyDescent="0.25">
      <c r="A42" s="210"/>
      <c r="B42" s="196" t="s">
        <v>480</v>
      </c>
      <c r="C42" s="187">
        <f>'Wholesale Price List - Master'!$I80</f>
        <v>12.5</v>
      </c>
      <c r="D42" s="207"/>
      <c r="E42" s="191">
        <f t="shared" si="9"/>
        <v>0</v>
      </c>
      <c r="F42" s="209"/>
      <c r="G42" s="202" t="s">
        <v>275</v>
      </c>
      <c r="H42" s="187">
        <f>'Wholesale Price List - Master'!$C$100</f>
        <v>8.5</v>
      </c>
      <c r="I42" s="207"/>
      <c r="J42" s="191">
        <f t="shared" ref="J42:J47" si="10">H42*I42</f>
        <v>0</v>
      </c>
      <c r="K42" s="210"/>
    </row>
    <row r="43" spans="1:11" x14ac:dyDescent="0.25">
      <c r="A43" s="210"/>
      <c r="B43" s="196" t="s">
        <v>143</v>
      </c>
      <c r="C43" s="187">
        <f>'Wholesale Price List - Master'!$I81</f>
        <v>12.5</v>
      </c>
      <c r="D43" s="207"/>
      <c r="E43" s="191">
        <f t="shared" si="9"/>
        <v>0</v>
      </c>
      <c r="F43" s="209"/>
      <c r="G43" s="202" t="s">
        <v>276</v>
      </c>
      <c r="H43" s="187">
        <f>'Wholesale Price List - Master'!$C$101</f>
        <v>15</v>
      </c>
      <c r="I43" s="207"/>
      <c r="J43" s="191">
        <f t="shared" si="10"/>
        <v>0</v>
      </c>
      <c r="K43" s="210"/>
    </row>
    <row r="44" spans="1:11" ht="15.75" thickBot="1" x14ac:dyDescent="0.3">
      <c r="A44" s="210"/>
      <c r="B44" s="196" t="s">
        <v>481</v>
      </c>
      <c r="C44" s="187">
        <f>'Wholesale Price List - Master'!$I82</f>
        <v>12.5</v>
      </c>
      <c r="D44" s="207"/>
      <c r="E44" s="191">
        <f t="shared" si="9"/>
        <v>0</v>
      </c>
      <c r="F44" s="209"/>
      <c r="G44" s="203" t="s">
        <v>277</v>
      </c>
      <c r="H44" s="189">
        <f>'Wholesale Price List - Master'!$C$102</f>
        <v>27.5</v>
      </c>
      <c r="I44" s="208"/>
      <c r="J44" s="192">
        <f t="shared" si="10"/>
        <v>0</v>
      </c>
      <c r="K44" s="210"/>
    </row>
    <row r="45" spans="1:11" x14ac:dyDescent="0.25">
      <c r="A45" s="210"/>
      <c r="B45" s="196" t="s">
        <v>477</v>
      </c>
      <c r="C45" s="187">
        <f>'Wholesale Price List - Master'!$I83</f>
        <v>12.5</v>
      </c>
      <c r="D45" s="207"/>
      <c r="E45" s="191">
        <f t="shared" si="9"/>
        <v>0</v>
      </c>
      <c r="F45" s="209"/>
      <c r="G45" s="202" t="s">
        <v>272</v>
      </c>
      <c r="H45" s="187">
        <f>'Wholesale Price List - Master'!$C$100</f>
        <v>8.5</v>
      </c>
      <c r="I45" s="207"/>
      <c r="J45" s="191">
        <f t="shared" si="10"/>
        <v>0</v>
      </c>
      <c r="K45" s="210"/>
    </row>
    <row r="46" spans="1:11" x14ac:dyDescent="0.25">
      <c r="A46" s="210"/>
      <c r="B46" s="196" t="s">
        <v>476</v>
      </c>
      <c r="C46" s="187">
        <f>'Wholesale Price List - Master'!$I84</f>
        <v>12.5</v>
      </c>
      <c r="D46" s="207"/>
      <c r="E46" s="191">
        <f t="shared" si="9"/>
        <v>0</v>
      </c>
      <c r="F46" s="209"/>
      <c r="G46" s="202" t="s">
        <v>273</v>
      </c>
      <c r="H46" s="187">
        <f>'Wholesale Price List - Master'!$C$101</f>
        <v>15</v>
      </c>
      <c r="I46" s="207"/>
      <c r="J46" s="191">
        <f t="shared" si="10"/>
        <v>0</v>
      </c>
      <c r="K46" s="210"/>
    </row>
    <row r="47" spans="1:11" ht="15.75" thickBot="1" x14ac:dyDescent="0.3">
      <c r="A47" s="210"/>
      <c r="B47" s="378" t="s">
        <v>144</v>
      </c>
      <c r="C47" s="379">
        <f>'Wholesale Price List - Master'!$I85</f>
        <v>12.5</v>
      </c>
      <c r="D47" s="380"/>
      <c r="E47" s="381">
        <f t="shared" si="9"/>
        <v>0</v>
      </c>
      <c r="F47" s="209"/>
      <c r="G47" s="203" t="s">
        <v>274</v>
      </c>
      <c r="H47" s="189">
        <f>'Wholesale Price List - Master'!$C$102</f>
        <v>27.5</v>
      </c>
      <c r="I47" s="208"/>
      <c r="J47" s="192">
        <f t="shared" si="10"/>
        <v>0</v>
      </c>
      <c r="K47" s="210"/>
    </row>
    <row r="48" spans="1:11" x14ac:dyDescent="0.25">
      <c r="A48" s="210"/>
      <c r="B48" s="242" t="s">
        <v>545</v>
      </c>
      <c r="C48" s="185">
        <f>'Wholesale Price List - Master'!$I86</f>
        <v>15</v>
      </c>
      <c r="D48" s="206"/>
      <c r="E48" s="190">
        <f t="shared" si="9"/>
        <v>0</v>
      </c>
      <c r="F48" s="209"/>
      <c r="G48" s="202" t="s">
        <v>284</v>
      </c>
      <c r="H48" s="187">
        <f>'Wholesale Price List - Master'!$C$100</f>
        <v>8.5</v>
      </c>
      <c r="I48" s="207"/>
      <c r="J48" s="191">
        <f t="shared" ref="J48:J50" si="11">H48*I48</f>
        <v>0</v>
      </c>
      <c r="K48" s="210"/>
    </row>
    <row r="49" spans="1:11" x14ac:dyDescent="0.25">
      <c r="A49" s="210"/>
      <c r="B49" s="196" t="s">
        <v>546</v>
      </c>
      <c r="C49" s="187">
        <f>'Wholesale Price List - Master'!$I87</f>
        <v>15</v>
      </c>
      <c r="D49" s="207"/>
      <c r="E49" s="191">
        <f t="shared" si="9"/>
        <v>0</v>
      </c>
      <c r="F49" s="209"/>
      <c r="G49" s="202" t="s">
        <v>285</v>
      </c>
      <c r="H49" s="187">
        <f>'Wholesale Price List - Master'!$C$101</f>
        <v>15</v>
      </c>
      <c r="I49" s="207"/>
      <c r="J49" s="191">
        <f t="shared" si="11"/>
        <v>0</v>
      </c>
      <c r="K49" s="210"/>
    </row>
    <row r="50" spans="1:11" ht="15.75" thickBot="1" x14ac:dyDescent="0.3">
      <c r="A50" s="210"/>
      <c r="B50" s="196" t="s">
        <v>547</v>
      </c>
      <c r="C50" s="187">
        <f>'Wholesale Price List - Master'!$I88</f>
        <v>15</v>
      </c>
      <c r="D50" s="207"/>
      <c r="E50" s="191">
        <f t="shared" si="9"/>
        <v>0</v>
      </c>
      <c r="F50" s="209"/>
      <c r="G50" s="203" t="s">
        <v>286</v>
      </c>
      <c r="H50" s="189">
        <f>'Wholesale Price List - Master'!$C$102</f>
        <v>27.5</v>
      </c>
      <c r="I50" s="208"/>
      <c r="J50" s="192">
        <f t="shared" si="11"/>
        <v>0</v>
      </c>
      <c r="K50" s="210"/>
    </row>
    <row r="51" spans="1:11" ht="15.75" thickBot="1" x14ac:dyDescent="0.3">
      <c r="A51" s="210"/>
      <c r="B51" s="197" t="s">
        <v>548</v>
      </c>
      <c r="C51" s="189">
        <f>'Wholesale Price List - Master'!$I89</f>
        <v>15</v>
      </c>
      <c r="D51" s="208"/>
      <c r="E51" s="192">
        <f>C51*D51</f>
        <v>0</v>
      </c>
      <c r="F51" s="209"/>
      <c r="G51" s="202" t="s">
        <v>278</v>
      </c>
      <c r="H51" s="187">
        <f>'Wholesale Price List - Master'!$C$100</f>
        <v>8.5</v>
      </c>
      <c r="I51" s="207"/>
      <c r="J51" s="191">
        <f t="shared" ref="J51:J53" si="12">H51*I51</f>
        <v>0</v>
      </c>
      <c r="K51" s="210"/>
    </row>
    <row r="52" spans="1:11" x14ac:dyDescent="0.25">
      <c r="A52" s="210"/>
      <c r="B52" s="209"/>
      <c r="C52" s="211" t="s">
        <v>250</v>
      </c>
      <c r="D52" s="218">
        <f>SUM(D39:D51)</f>
        <v>0</v>
      </c>
      <c r="E52" s="219">
        <f>SUM(E39:E51)</f>
        <v>0</v>
      </c>
      <c r="F52" s="209"/>
      <c r="G52" s="202" t="s">
        <v>279</v>
      </c>
      <c r="H52" s="187">
        <f>'Wholesale Price List - Master'!$C$101</f>
        <v>15</v>
      </c>
      <c r="I52" s="207"/>
      <c r="J52" s="191">
        <f t="shared" si="12"/>
        <v>0</v>
      </c>
      <c r="K52" s="210"/>
    </row>
    <row r="53" spans="1:11" ht="15.75" thickBot="1" x14ac:dyDescent="0.3">
      <c r="A53" s="210"/>
      <c r="B53" s="209"/>
      <c r="C53" s="209"/>
      <c r="D53" s="209"/>
      <c r="E53" s="209"/>
      <c r="F53" s="209"/>
      <c r="G53" s="203" t="s">
        <v>280</v>
      </c>
      <c r="H53" s="189">
        <f>'Wholesale Price List - Master'!$C$102</f>
        <v>27.5</v>
      </c>
      <c r="I53" s="208"/>
      <c r="J53" s="192">
        <f t="shared" si="12"/>
        <v>0</v>
      </c>
      <c r="K53" s="210"/>
    </row>
    <row r="54" spans="1:11" ht="15.75" thickBot="1" x14ac:dyDescent="0.3">
      <c r="A54" s="210"/>
      <c r="B54" s="9" t="s">
        <v>258</v>
      </c>
      <c r="C54" s="71" t="s">
        <v>169</v>
      </c>
      <c r="D54" s="71" t="s">
        <v>71</v>
      </c>
      <c r="E54" s="10" t="s">
        <v>249</v>
      </c>
      <c r="F54" s="209"/>
      <c r="G54" s="210"/>
      <c r="H54" s="211" t="s">
        <v>250</v>
      </c>
      <c r="I54" s="212">
        <f>SUM(I42:I53)</f>
        <v>0</v>
      </c>
      <c r="J54" s="213">
        <f>SUM(J42:J53)</f>
        <v>0</v>
      </c>
      <c r="K54" s="210"/>
    </row>
    <row r="55" spans="1:11" ht="15.75" thickBot="1" x14ac:dyDescent="0.3">
      <c r="A55" s="210"/>
      <c r="B55" s="205" t="s">
        <v>260</v>
      </c>
      <c r="C55" s="187">
        <f>'Wholesale Price List - Master'!$C106</f>
        <v>8.5</v>
      </c>
      <c r="D55" s="207"/>
      <c r="E55" s="191">
        <f t="shared" ref="E55" si="13">C55*D55</f>
        <v>0</v>
      </c>
      <c r="F55" s="209"/>
      <c r="G55" s="241"/>
      <c r="H55" s="215"/>
      <c r="I55" s="212"/>
      <c r="J55" s="213"/>
      <c r="K55" s="210"/>
    </row>
    <row r="56" spans="1:11" ht="15.75" thickBot="1" x14ac:dyDescent="0.3">
      <c r="A56" s="210"/>
      <c r="B56" s="205" t="s">
        <v>261</v>
      </c>
      <c r="C56" s="187">
        <f>'Wholesale Price List - Master'!$C107</f>
        <v>15</v>
      </c>
      <c r="D56" s="207"/>
      <c r="E56" s="191">
        <f t="shared" ref="E56" si="14">C56*D56</f>
        <v>0</v>
      </c>
      <c r="F56" s="209"/>
      <c r="G56" s="9" t="s">
        <v>440</v>
      </c>
      <c r="H56" s="71" t="s">
        <v>169</v>
      </c>
      <c r="I56" s="71" t="s">
        <v>71</v>
      </c>
      <c r="J56" s="10" t="s">
        <v>249</v>
      </c>
      <c r="K56" s="210"/>
    </row>
    <row r="57" spans="1:11" ht="15.75" thickBot="1" x14ac:dyDescent="0.3">
      <c r="A57" s="210"/>
      <c r="B57" s="201" t="s">
        <v>262</v>
      </c>
      <c r="C57" s="189">
        <f>'Wholesale Price List - Master'!$C108</f>
        <v>27.5</v>
      </c>
      <c r="D57" s="208"/>
      <c r="E57" s="192">
        <f t="shared" ref="E57" si="15">C57*D57</f>
        <v>0</v>
      </c>
      <c r="F57" s="209"/>
      <c r="G57" s="202" t="s">
        <v>443</v>
      </c>
      <c r="H57" s="187">
        <f>'Wholesale Price List - Master'!C112</f>
        <v>8.5</v>
      </c>
      <c r="I57" s="207"/>
      <c r="J57" s="191">
        <f>H57*I57</f>
        <v>0</v>
      </c>
      <c r="K57" s="210"/>
    </row>
    <row r="58" spans="1:11" x14ac:dyDescent="0.25">
      <c r="A58" s="210"/>
      <c r="B58" s="205" t="s">
        <v>263</v>
      </c>
      <c r="C58" s="187">
        <f>'Wholesale Price List - Master'!$C106</f>
        <v>8.5</v>
      </c>
      <c r="D58" s="207"/>
      <c r="E58" s="191">
        <f t="shared" ref="E58:E63" si="16">C58*D58</f>
        <v>0</v>
      </c>
      <c r="F58" s="209"/>
      <c r="G58" s="202" t="s">
        <v>444</v>
      </c>
      <c r="H58" s="187">
        <f>'Wholesale Price List - Master'!C113</f>
        <v>15</v>
      </c>
      <c r="I58" s="207"/>
      <c r="J58" s="191">
        <f>H58*I58</f>
        <v>0</v>
      </c>
      <c r="K58" s="210"/>
    </row>
    <row r="59" spans="1:11" ht="15.75" thickBot="1" x14ac:dyDescent="0.3">
      <c r="A59" s="210"/>
      <c r="B59" s="205" t="s">
        <v>264</v>
      </c>
      <c r="C59" s="187">
        <f>'Wholesale Price List - Master'!$C107</f>
        <v>15</v>
      </c>
      <c r="D59" s="207"/>
      <c r="E59" s="191">
        <f t="shared" si="16"/>
        <v>0</v>
      </c>
      <c r="F59" s="209"/>
      <c r="G59" s="203" t="s">
        <v>445</v>
      </c>
      <c r="H59" s="189">
        <f>'Wholesale Price List - Master'!C114</f>
        <v>27.5</v>
      </c>
      <c r="I59" s="208"/>
      <c r="J59" s="192">
        <f>H59*I59</f>
        <v>0</v>
      </c>
      <c r="K59" s="210"/>
    </row>
    <row r="60" spans="1:11" ht="15.75" thickBot="1" x14ac:dyDescent="0.3">
      <c r="A60" s="210"/>
      <c r="B60" s="201" t="s">
        <v>265</v>
      </c>
      <c r="C60" s="189">
        <f>'Wholesale Price List - Master'!$C108</f>
        <v>27.5</v>
      </c>
      <c r="D60" s="208"/>
      <c r="E60" s="192">
        <f t="shared" si="16"/>
        <v>0</v>
      </c>
      <c r="F60" s="209"/>
      <c r="G60" s="210"/>
      <c r="H60" s="211" t="s">
        <v>250</v>
      </c>
      <c r="I60" s="212">
        <f>SUM(I57:I59)</f>
        <v>0</v>
      </c>
      <c r="J60" s="213">
        <f>SUM(J57:J59)</f>
        <v>0</v>
      </c>
      <c r="K60" s="210"/>
    </row>
    <row r="61" spans="1:11" ht="15.75" thickBot="1" x14ac:dyDescent="0.3">
      <c r="A61" s="210"/>
      <c r="B61" s="205" t="s">
        <v>266</v>
      </c>
      <c r="C61" s="187">
        <f>'Wholesale Price List - Master'!$C106</f>
        <v>8.5</v>
      </c>
      <c r="D61" s="207"/>
      <c r="E61" s="191">
        <f t="shared" si="16"/>
        <v>0</v>
      </c>
      <c r="F61" s="209"/>
      <c r="G61" s="241"/>
      <c r="H61" s="215"/>
      <c r="I61" s="212"/>
      <c r="J61" s="213"/>
      <c r="K61" s="210"/>
    </row>
    <row r="62" spans="1:11" ht="15.75" thickBot="1" x14ac:dyDescent="0.3">
      <c r="A62" s="210"/>
      <c r="B62" s="205" t="s">
        <v>267</v>
      </c>
      <c r="C62" s="187">
        <f>'Wholesale Price List - Master'!$C107</f>
        <v>15</v>
      </c>
      <c r="D62" s="207"/>
      <c r="E62" s="191">
        <f t="shared" si="16"/>
        <v>0</v>
      </c>
      <c r="F62" s="209"/>
      <c r="G62" s="11" t="s">
        <v>431</v>
      </c>
      <c r="H62" s="71" t="s">
        <v>169</v>
      </c>
      <c r="I62" s="71" t="s">
        <v>71</v>
      </c>
      <c r="J62" s="10" t="s">
        <v>249</v>
      </c>
      <c r="K62" s="210"/>
    </row>
    <row r="63" spans="1:11" ht="15.75" thickBot="1" x14ac:dyDescent="0.3">
      <c r="A63" s="210"/>
      <c r="B63" s="201" t="s">
        <v>268</v>
      </c>
      <c r="C63" s="189">
        <f>'Wholesale Price List - Master'!$C108</f>
        <v>27.5</v>
      </c>
      <c r="D63" s="208"/>
      <c r="E63" s="192">
        <f t="shared" si="16"/>
        <v>0</v>
      </c>
      <c r="F63" s="209"/>
      <c r="G63" s="193" t="s">
        <v>432</v>
      </c>
      <c r="H63" s="185">
        <f>'Wholesale Price List - Master'!$I93</f>
        <v>15</v>
      </c>
      <c r="I63" s="206"/>
      <c r="J63" s="190">
        <f>H63*I63</f>
        <v>0</v>
      </c>
      <c r="K63" s="210"/>
    </row>
    <row r="64" spans="1:11" x14ac:dyDescent="0.25">
      <c r="A64" s="210"/>
      <c r="B64" s="210"/>
      <c r="C64" s="211" t="s">
        <v>250</v>
      </c>
      <c r="D64" s="212">
        <f>SUM(D55:D63)</f>
        <v>0</v>
      </c>
      <c r="E64" s="213">
        <f>SUM(E55:E63)</f>
        <v>0</v>
      </c>
      <c r="F64" s="209"/>
      <c r="G64" s="194" t="s">
        <v>434</v>
      </c>
      <c r="H64" s="187">
        <v>15</v>
      </c>
      <c r="I64" s="207"/>
      <c r="J64" s="191">
        <f t="shared" ref="J64:J67" si="17">H64*I64</f>
        <v>0</v>
      </c>
      <c r="K64" s="210"/>
    </row>
    <row r="65" spans="1:11" ht="15.75" thickBot="1" x14ac:dyDescent="0.3">
      <c r="A65" s="210"/>
      <c r="B65" s="210"/>
      <c r="C65" s="210"/>
      <c r="D65" s="210"/>
      <c r="E65" s="210"/>
      <c r="F65" s="209"/>
      <c r="G65" s="194" t="s">
        <v>433</v>
      </c>
      <c r="H65" s="187">
        <v>15</v>
      </c>
      <c r="I65" s="207"/>
      <c r="J65" s="191">
        <f t="shared" si="17"/>
        <v>0</v>
      </c>
      <c r="K65" s="210"/>
    </row>
    <row r="66" spans="1:11" ht="15.75" thickBot="1" x14ac:dyDescent="0.3">
      <c r="A66" s="210"/>
      <c r="B66" s="9" t="s">
        <v>437</v>
      </c>
      <c r="C66" s="71" t="s">
        <v>169</v>
      </c>
      <c r="D66" s="71" t="s">
        <v>71</v>
      </c>
      <c r="E66" s="10" t="s">
        <v>249</v>
      </c>
      <c r="F66" s="209"/>
      <c r="G66" s="194" t="s">
        <v>435</v>
      </c>
      <c r="H66" s="187">
        <v>15</v>
      </c>
      <c r="I66" s="207"/>
      <c r="J66" s="191">
        <f t="shared" si="17"/>
        <v>0</v>
      </c>
      <c r="K66" s="210"/>
    </row>
    <row r="67" spans="1:11" ht="15.75" thickBot="1" x14ac:dyDescent="0.3">
      <c r="A67" s="210"/>
      <c r="B67" s="204" t="s">
        <v>497</v>
      </c>
      <c r="C67" s="185">
        <f>'Wholesale Price List - Master'!$I107</f>
        <v>10</v>
      </c>
      <c r="D67" s="206"/>
      <c r="E67" s="190">
        <f>C67*D67</f>
        <v>0</v>
      </c>
      <c r="F67" s="209"/>
      <c r="G67" s="353" t="s">
        <v>436</v>
      </c>
      <c r="H67" s="189">
        <v>15</v>
      </c>
      <c r="I67" s="208"/>
      <c r="J67" s="192">
        <f t="shared" si="17"/>
        <v>0</v>
      </c>
      <c r="K67" s="210"/>
    </row>
    <row r="68" spans="1:11" x14ac:dyDescent="0.25">
      <c r="A68" s="210"/>
      <c r="B68" s="372" t="s">
        <v>498</v>
      </c>
      <c r="C68" s="187">
        <f>'Wholesale Price List - Master'!$I108</f>
        <v>10</v>
      </c>
      <c r="D68" s="207"/>
      <c r="E68" s="191">
        <f t="shared" ref="E68:E114" si="18">C68*D68</f>
        <v>0</v>
      </c>
      <c r="F68" s="209"/>
      <c r="G68" s="241"/>
      <c r="H68" s="211" t="s">
        <v>250</v>
      </c>
      <c r="I68" s="218">
        <f>SUM(I63:I67)</f>
        <v>0</v>
      </c>
      <c r="J68" s="219">
        <f>SUM(J63:J67)</f>
        <v>0</v>
      </c>
      <c r="K68" s="210"/>
    </row>
    <row r="69" spans="1:11" ht="15.75" thickBot="1" x14ac:dyDescent="0.3">
      <c r="A69" s="210"/>
      <c r="B69" s="372" t="s">
        <v>499</v>
      </c>
      <c r="C69" s="187">
        <f>'Wholesale Price List - Master'!$I109</f>
        <v>10</v>
      </c>
      <c r="D69" s="207"/>
      <c r="E69" s="191">
        <f t="shared" si="18"/>
        <v>0</v>
      </c>
      <c r="F69" s="209"/>
      <c r="G69" s="241"/>
      <c r="H69" s="215"/>
      <c r="I69" s="212"/>
      <c r="J69" s="213"/>
      <c r="K69" s="210"/>
    </row>
    <row r="70" spans="1:11" ht="15.75" thickBot="1" x14ac:dyDescent="0.3">
      <c r="A70" s="210"/>
      <c r="B70" s="372" t="s">
        <v>500</v>
      </c>
      <c r="C70" s="187">
        <f>'Wholesale Price List - Master'!$I110</f>
        <v>10</v>
      </c>
      <c r="D70" s="207"/>
      <c r="E70" s="191">
        <f t="shared" si="18"/>
        <v>0</v>
      </c>
      <c r="F70" s="209"/>
      <c r="G70" s="9" t="s">
        <v>394</v>
      </c>
      <c r="H70" s="71" t="s">
        <v>169</v>
      </c>
      <c r="I70" s="71" t="s">
        <v>71</v>
      </c>
      <c r="J70" s="10" t="s">
        <v>249</v>
      </c>
      <c r="K70" s="210"/>
    </row>
    <row r="71" spans="1:11" x14ac:dyDescent="0.25">
      <c r="A71" s="210"/>
      <c r="B71" s="372" t="s">
        <v>501</v>
      </c>
      <c r="C71" s="187">
        <f>'Wholesale Price List - Master'!$I111</f>
        <v>10</v>
      </c>
      <c r="D71" s="207"/>
      <c r="E71" s="191">
        <f t="shared" si="18"/>
        <v>0</v>
      </c>
      <c r="F71" s="209"/>
      <c r="G71" s="195" t="s">
        <v>387</v>
      </c>
      <c r="H71" s="185">
        <f>'Wholesale Price List - Master'!$I$101</f>
        <v>5</v>
      </c>
      <c r="I71" s="206"/>
      <c r="J71" s="190">
        <f>H71*I71</f>
        <v>0</v>
      </c>
      <c r="K71" s="210"/>
    </row>
    <row r="72" spans="1:11" x14ac:dyDescent="0.25">
      <c r="A72" s="210"/>
      <c r="B72" s="372" t="s">
        <v>502</v>
      </c>
      <c r="C72" s="187">
        <f>'Wholesale Price List - Master'!$I112</f>
        <v>10</v>
      </c>
      <c r="D72" s="207"/>
      <c r="E72" s="191">
        <f t="shared" si="18"/>
        <v>0</v>
      </c>
      <c r="F72" s="209"/>
      <c r="G72" s="196" t="s">
        <v>388</v>
      </c>
      <c r="H72" s="187">
        <f>'Wholesale Price List - Master'!$I$102</f>
        <v>7</v>
      </c>
      <c r="I72" s="207"/>
      <c r="J72" s="191">
        <f t="shared" ref="J72" si="19">H72*I72</f>
        <v>0</v>
      </c>
      <c r="K72" s="210"/>
    </row>
    <row r="73" spans="1:11" ht="15.75" thickBot="1" x14ac:dyDescent="0.3">
      <c r="A73" s="210"/>
      <c r="B73" s="372" t="s">
        <v>503</v>
      </c>
      <c r="C73" s="187">
        <f>'Wholesale Price List - Master'!$I113</f>
        <v>10</v>
      </c>
      <c r="D73" s="207"/>
      <c r="E73" s="191">
        <f t="shared" si="18"/>
        <v>0</v>
      </c>
      <c r="F73" s="210"/>
      <c r="G73" s="197" t="s">
        <v>389</v>
      </c>
      <c r="H73" s="189">
        <f>'Wholesale Price List - Master'!$I$103</f>
        <v>11</v>
      </c>
      <c r="I73" s="208"/>
      <c r="J73" s="192">
        <f>H73*I73</f>
        <v>0</v>
      </c>
      <c r="K73" s="210"/>
    </row>
    <row r="74" spans="1:11" x14ac:dyDescent="0.25">
      <c r="A74" s="210"/>
      <c r="B74" s="372" t="s">
        <v>504</v>
      </c>
      <c r="C74" s="187">
        <f>'Wholesale Price List - Master'!$I114</f>
        <v>10</v>
      </c>
      <c r="D74" s="207"/>
      <c r="E74" s="191">
        <f t="shared" si="18"/>
        <v>0</v>
      </c>
      <c r="F74" s="210"/>
      <c r="G74" s="209"/>
      <c r="H74" s="211" t="s">
        <v>250</v>
      </c>
      <c r="I74" s="218">
        <f>SUM(I71:I73)</f>
        <v>0</v>
      </c>
      <c r="J74" s="213">
        <f>SUM(J71:J73)</f>
        <v>0</v>
      </c>
      <c r="K74" s="210"/>
    </row>
    <row r="75" spans="1:11" ht="15.75" thickBot="1" x14ac:dyDescent="0.3">
      <c r="A75" s="210"/>
      <c r="B75" s="372" t="s">
        <v>505</v>
      </c>
      <c r="C75" s="187">
        <f>'Wholesale Price List - Master'!$I115</f>
        <v>10</v>
      </c>
      <c r="D75" s="207"/>
      <c r="E75" s="191">
        <f t="shared" si="18"/>
        <v>0</v>
      </c>
      <c r="F75" s="210"/>
      <c r="G75" s="210"/>
      <c r="H75" s="211"/>
      <c r="I75" s="212"/>
      <c r="J75" s="213"/>
      <c r="K75" s="209"/>
    </row>
    <row r="76" spans="1:11" ht="15.75" thickBot="1" x14ac:dyDescent="0.3">
      <c r="A76" s="210"/>
      <c r="B76" s="372" t="s">
        <v>506</v>
      </c>
      <c r="C76" s="187">
        <f>'Wholesale Price List - Master'!$I116</f>
        <v>10</v>
      </c>
      <c r="D76" s="207"/>
      <c r="E76" s="191">
        <f t="shared" si="18"/>
        <v>0</v>
      </c>
      <c r="F76" s="210"/>
      <c r="G76" s="9" t="s">
        <v>461</v>
      </c>
      <c r="H76" s="71" t="s">
        <v>169</v>
      </c>
      <c r="I76" s="71" t="s">
        <v>71</v>
      </c>
      <c r="J76" s="10" t="s">
        <v>249</v>
      </c>
      <c r="K76" s="209"/>
    </row>
    <row r="77" spans="1:11" x14ac:dyDescent="0.25">
      <c r="A77" s="210"/>
      <c r="B77" s="372" t="s">
        <v>507</v>
      </c>
      <c r="C77" s="187">
        <f>'Wholesale Price List - Master'!$I117</f>
        <v>10</v>
      </c>
      <c r="D77" s="207"/>
      <c r="E77" s="191">
        <f t="shared" si="18"/>
        <v>0</v>
      </c>
      <c r="F77" s="210"/>
      <c r="G77" s="204" t="s">
        <v>462</v>
      </c>
      <c r="H77" s="185">
        <f>'Wholesale Price List - Master'!$C136</f>
        <v>9.5</v>
      </c>
      <c r="I77" s="206"/>
      <c r="J77" s="190">
        <f>H77*I77</f>
        <v>0</v>
      </c>
      <c r="K77" s="209"/>
    </row>
    <row r="78" spans="1:11" ht="15.75" thickBot="1" x14ac:dyDescent="0.3">
      <c r="A78" s="210"/>
      <c r="B78" s="373" t="s">
        <v>508</v>
      </c>
      <c r="C78" s="189">
        <f>'Wholesale Price List - Master'!$I118</f>
        <v>10</v>
      </c>
      <c r="D78" s="208"/>
      <c r="E78" s="192">
        <f t="shared" si="18"/>
        <v>0</v>
      </c>
      <c r="F78" s="210"/>
      <c r="G78" s="372" t="s">
        <v>463</v>
      </c>
      <c r="H78" s="187">
        <f>'Wholesale Price List - Master'!$C137</f>
        <v>9.5</v>
      </c>
      <c r="I78" s="207"/>
      <c r="J78" s="191">
        <f t="shared" ref="J78:J80" si="20">H78*I78</f>
        <v>0</v>
      </c>
      <c r="K78" s="209"/>
    </row>
    <row r="79" spans="1:11" x14ac:dyDescent="0.25">
      <c r="A79" s="210"/>
      <c r="B79" s="204" t="s">
        <v>509</v>
      </c>
      <c r="C79" s="185">
        <f>'Wholesale Price List - Master'!$I119</f>
        <v>12.5</v>
      </c>
      <c r="D79" s="206"/>
      <c r="E79" s="190">
        <f t="shared" si="18"/>
        <v>0</v>
      </c>
      <c r="F79" s="210"/>
      <c r="G79" s="372" t="s">
        <v>490</v>
      </c>
      <c r="H79" s="187">
        <f>'Wholesale Price List - Master'!$C138</f>
        <v>9.5</v>
      </c>
      <c r="I79" s="207"/>
      <c r="J79" s="191">
        <f t="shared" si="20"/>
        <v>0</v>
      </c>
      <c r="K79" s="209"/>
    </row>
    <row r="80" spans="1:11" x14ac:dyDescent="0.25">
      <c r="A80" s="210"/>
      <c r="B80" s="372" t="s">
        <v>510</v>
      </c>
      <c r="C80" s="187">
        <f>'Wholesale Price List - Master'!$I120</f>
        <v>12.5</v>
      </c>
      <c r="D80" s="207"/>
      <c r="E80" s="191">
        <f t="shared" si="18"/>
        <v>0</v>
      </c>
      <c r="F80" s="210"/>
      <c r="G80" s="372" t="s">
        <v>464</v>
      </c>
      <c r="H80" s="187">
        <f>'Wholesale Price List - Master'!$C139</f>
        <v>9.5</v>
      </c>
      <c r="I80" s="207"/>
      <c r="J80" s="191">
        <f t="shared" si="20"/>
        <v>0</v>
      </c>
      <c r="K80" s="209"/>
    </row>
    <row r="81" spans="1:11" x14ac:dyDescent="0.25">
      <c r="A81" s="210"/>
      <c r="B81" s="372" t="s">
        <v>511</v>
      </c>
      <c r="C81" s="187">
        <f>'Wholesale Price List - Master'!$I121</f>
        <v>12.5</v>
      </c>
      <c r="D81" s="207"/>
      <c r="E81" s="191">
        <f t="shared" si="18"/>
        <v>0</v>
      </c>
      <c r="F81" s="210"/>
      <c r="G81" s="372" t="s">
        <v>465</v>
      </c>
      <c r="H81" s="187">
        <f>'Wholesale Price List - Master'!$C140</f>
        <v>9.5</v>
      </c>
      <c r="I81" s="207"/>
      <c r="J81" s="191">
        <f t="shared" ref="J81:J86" si="21">H81*I81</f>
        <v>0</v>
      </c>
      <c r="K81" s="209"/>
    </row>
    <row r="82" spans="1:11" x14ac:dyDescent="0.25">
      <c r="A82" s="210"/>
      <c r="B82" s="372" t="s">
        <v>512</v>
      </c>
      <c r="C82" s="187">
        <f>'Wholesale Price List - Master'!$I122</f>
        <v>12.5</v>
      </c>
      <c r="D82" s="207"/>
      <c r="E82" s="191">
        <f t="shared" si="18"/>
        <v>0</v>
      </c>
      <c r="F82" s="210"/>
      <c r="G82" s="372" t="s">
        <v>488</v>
      </c>
      <c r="H82" s="187">
        <f>'Wholesale Price List - Master'!$C141</f>
        <v>9.5</v>
      </c>
      <c r="I82" s="207"/>
      <c r="J82" s="191">
        <f t="shared" si="21"/>
        <v>0</v>
      </c>
      <c r="K82" s="209"/>
    </row>
    <row r="83" spans="1:11" x14ac:dyDescent="0.25">
      <c r="A83" s="210"/>
      <c r="B83" s="372" t="s">
        <v>513</v>
      </c>
      <c r="C83" s="187">
        <f>'Wholesale Price List - Master'!$I123</f>
        <v>12.5</v>
      </c>
      <c r="D83" s="207"/>
      <c r="E83" s="191">
        <f t="shared" si="18"/>
        <v>0</v>
      </c>
      <c r="F83" s="210"/>
      <c r="G83" s="372" t="s">
        <v>489</v>
      </c>
      <c r="H83" s="187">
        <f>'Wholesale Price List - Master'!$C142</f>
        <v>9.5</v>
      </c>
      <c r="I83" s="207"/>
      <c r="J83" s="191">
        <f t="shared" si="21"/>
        <v>0</v>
      </c>
      <c r="K83" s="209"/>
    </row>
    <row r="84" spans="1:11" x14ac:dyDescent="0.25">
      <c r="A84" s="210"/>
      <c r="B84" s="372" t="s">
        <v>514</v>
      </c>
      <c r="C84" s="187">
        <f>'Wholesale Price List - Master'!$I124</f>
        <v>12.5</v>
      </c>
      <c r="D84" s="207"/>
      <c r="E84" s="191">
        <f t="shared" si="18"/>
        <v>0</v>
      </c>
      <c r="F84" s="210"/>
      <c r="G84" s="372" t="s">
        <v>491</v>
      </c>
      <c r="H84" s="187">
        <f>'Wholesale Price List - Master'!$C143</f>
        <v>9.5</v>
      </c>
      <c r="I84" s="207"/>
      <c r="J84" s="191">
        <f t="shared" si="21"/>
        <v>0</v>
      </c>
      <c r="K84" s="209"/>
    </row>
    <row r="85" spans="1:11" x14ac:dyDescent="0.25">
      <c r="A85" s="210"/>
      <c r="B85" s="372" t="s">
        <v>515</v>
      </c>
      <c r="C85" s="187">
        <f>'Wholesale Price List - Master'!$I125</f>
        <v>12.5</v>
      </c>
      <c r="D85" s="207"/>
      <c r="E85" s="191">
        <f t="shared" si="18"/>
        <v>0</v>
      </c>
      <c r="F85" s="210"/>
      <c r="G85" s="372" t="s">
        <v>492</v>
      </c>
      <c r="H85" s="187">
        <f>'Wholesale Price List - Master'!$C144</f>
        <v>9.5</v>
      </c>
      <c r="I85" s="207"/>
      <c r="J85" s="191">
        <f t="shared" si="21"/>
        <v>0</v>
      </c>
      <c r="K85" s="209"/>
    </row>
    <row r="86" spans="1:11" ht="15.75" thickBot="1" x14ac:dyDescent="0.3">
      <c r="A86" s="210"/>
      <c r="B86" s="372" t="s">
        <v>516</v>
      </c>
      <c r="C86" s="187">
        <f>'Wholesale Price List - Master'!$I126</f>
        <v>12.5</v>
      </c>
      <c r="D86" s="207"/>
      <c r="E86" s="191">
        <f t="shared" si="18"/>
        <v>0</v>
      </c>
      <c r="F86" s="210"/>
      <c r="G86" s="373" t="s">
        <v>493</v>
      </c>
      <c r="H86" s="189">
        <f>'Wholesale Price List - Master'!$C145</f>
        <v>9.5</v>
      </c>
      <c r="I86" s="208"/>
      <c r="J86" s="192">
        <f t="shared" si="21"/>
        <v>0</v>
      </c>
      <c r="K86" s="210"/>
    </row>
    <row r="87" spans="1:11" x14ac:dyDescent="0.25">
      <c r="A87" s="210"/>
      <c r="B87" s="372" t="s">
        <v>517</v>
      </c>
      <c r="C87" s="187">
        <f>'Wholesale Price List - Master'!$I127</f>
        <v>12.5</v>
      </c>
      <c r="D87" s="207"/>
      <c r="E87" s="191">
        <f t="shared" si="18"/>
        <v>0</v>
      </c>
      <c r="F87" s="210"/>
      <c r="G87" s="204" t="s">
        <v>466</v>
      </c>
      <c r="H87" s="185">
        <f>'Wholesale Price List - Master'!$C146</f>
        <v>11</v>
      </c>
      <c r="I87" s="206"/>
      <c r="J87" s="190">
        <f t="shared" ref="J87:J94" si="22">H87*I87</f>
        <v>0</v>
      </c>
      <c r="K87" s="210"/>
    </row>
    <row r="88" spans="1:11" x14ac:dyDescent="0.25">
      <c r="A88" s="210"/>
      <c r="B88" s="372" t="s">
        <v>518</v>
      </c>
      <c r="C88" s="187">
        <f>'Wholesale Price List - Master'!$I128</f>
        <v>12.5</v>
      </c>
      <c r="D88" s="207"/>
      <c r="E88" s="191">
        <f t="shared" si="18"/>
        <v>0</v>
      </c>
      <c r="F88" s="210"/>
      <c r="G88" s="372" t="s">
        <v>467</v>
      </c>
      <c r="H88" s="187">
        <f>'Wholesale Price List - Master'!$C147</f>
        <v>11</v>
      </c>
      <c r="I88" s="207"/>
      <c r="J88" s="191">
        <f t="shared" si="22"/>
        <v>0</v>
      </c>
      <c r="K88" s="210"/>
    </row>
    <row r="89" spans="1:11" x14ac:dyDescent="0.25">
      <c r="A89" s="210"/>
      <c r="B89" s="372" t="s">
        <v>519</v>
      </c>
      <c r="C89" s="187">
        <f>'Wholesale Price List - Master'!$I129</f>
        <v>12.5</v>
      </c>
      <c r="D89" s="207"/>
      <c r="E89" s="191">
        <f t="shared" si="18"/>
        <v>0</v>
      </c>
      <c r="F89" s="210"/>
      <c r="G89" s="372" t="s">
        <v>468</v>
      </c>
      <c r="H89" s="187">
        <f>'Wholesale Price List - Master'!$C148</f>
        <v>11</v>
      </c>
      <c r="I89" s="207"/>
      <c r="J89" s="191">
        <f t="shared" si="22"/>
        <v>0</v>
      </c>
      <c r="K89" s="210"/>
    </row>
    <row r="90" spans="1:11" ht="15.75" thickBot="1" x14ac:dyDescent="0.3">
      <c r="A90" s="210"/>
      <c r="B90" s="373" t="s">
        <v>520</v>
      </c>
      <c r="C90" s="189">
        <f>'Wholesale Price List - Master'!$I130</f>
        <v>12.5</v>
      </c>
      <c r="D90" s="208"/>
      <c r="E90" s="192">
        <f t="shared" si="18"/>
        <v>0</v>
      </c>
      <c r="F90" s="210"/>
      <c r="G90" s="372" t="s">
        <v>469</v>
      </c>
      <c r="H90" s="187">
        <f>'Wholesale Price List - Master'!$C149</f>
        <v>11</v>
      </c>
      <c r="I90" s="207"/>
      <c r="J90" s="191">
        <f t="shared" si="22"/>
        <v>0</v>
      </c>
      <c r="K90" s="210"/>
    </row>
    <row r="91" spans="1:11" x14ac:dyDescent="0.25">
      <c r="A91" s="210"/>
      <c r="B91" s="204" t="s">
        <v>521</v>
      </c>
      <c r="C91" s="185">
        <f>'Wholesale Price List - Master'!$I131</f>
        <v>25</v>
      </c>
      <c r="D91" s="206"/>
      <c r="E91" s="190">
        <f t="shared" si="18"/>
        <v>0</v>
      </c>
      <c r="F91" s="210"/>
      <c r="G91" s="372" t="s">
        <v>470</v>
      </c>
      <c r="H91" s="187">
        <f>'Wholesale Price List - Master'!$C150</f>
        <v>11</v>
      </c>
      <c r="I91" s="207"/>
      <c r="J91" s="191">
        <f t="shared" si="22"/>
        <v>0</v>
      </c>
      <c r="K91" s="210"/>
    </row>
    <row r="92" spans="1:11" x14ac:dyDescent="0.25">
      <c r="A92" s="210"/>
      <c r="B92" s="372" t="s">
        <v>522</v>
      </c>
      <c r="C92" s="187">
        <f>'Wholesale Price List - Master'!$I132</f>
        <v>25</v>
      </c>
      <c r="D92" s="207"/>
      <c r="E92" s="191">
        <f t="shared" si="18"/>
        <v>0</v>
      </c>
      <c r="F92" s="210"/>
      <c r="G92" s="372" t="s">
        <v>471</v>
      </c>
      <c r="H92" s="187">
        <f>'Wholesale Price List - Master'!$C151</f>
        <v>11</v>
      </c>
      <c r="I92" s="207"/>
      <c r="J92" s="191">
        <f t="shared" si="22"/>
        <v>0</v>
      </c>
      <c r="K92" s="210"/>
    </row>
    <row r="93" spans="1:11" x14ac:dyDescent="0.25">
      <c r="A93" s="210"/>
      <c r="B93" s="372" t="s">
        <v>523</v>
      </c>
      <c r="C93" s="187">
        <f>'Wholesale Price List - Master'!$I133</f>
        <v>25</v>
      </c>
      <c r="D93" s="207"/>
      <c r="E93" s="191">
        <f t="shared" si="18"/>
        <v>0</v>
      </c>
      <c r="F93" s="210"/>
      <c r="G93" s="372" t="s">
        <v>494</v>
      </c>
      <c r="H93" s="187">
        <f>'Wholesale Price List - Master'!$C152</f>
        <v>11</v>
      </c>
      <c r="I93" s="207"/>
      <c r="J93" s="191">
        <f t="shared" si="22"/>
        <v>0</v>
      </c>
      <c r="K93" s="210"/>
    </row>
    <row r="94" spans="1:11" ht="15.75" thickBot="1" x14ac:dyDescent="0.3">
      <c r="A94" s="210"/>
      <c r="B94" s="372" t="s">
        <v>524</v>
      </c>
      <c r="C94" s="187">
        <f>'Wholesale Price List - Master'!$I134</f>
        <v>25</v>
      </c>
      <c r="D94" s="207"/>
      <c r="E94" s="191">
        <f t="shared" si="18"/>
        <v>0</v>
      </c>
      <c r="F94" s="210"/>
      <c r="G94" s="373" t="s">
        <v>495</v>
      </c>
      <c r="H94" s="189">
        <f>'Wholesale Price List - Master'!$C153</f>
        <v>11</v>
      </c>
      <c r="I94" s="208"/>
      <c r="J94" s="192">
        <f t="shared" si="22"/>
        <v>0</v>
      </c>
      <c r="K94" s="210"/>
    </row>
    <row r="95" spans="1:11" x14ac:dyDescent="0.25">
      <c r="A95" s="210"/>
      <c r="B95" s="372" t="s">
        <v>525</v>
      </c>
      <c r="C95" s="187">
        <f>'Wholesale Price List - Master'!$I135</f>
        <v>25</v>
      </c>
      <c r="D95" s="207"/>
      <c r="E95" s="191">
        <f t="shared" si="18"/>
        <v>0</v>
      </c>
      <c r="F95" s="210"/>
      <c r="G95" s="210"/>
      <c r="H95" s="211" t="s">
        <v>250</v>
      </c>
      <c r="I95" s="212">
        <f>SUM(I77:I94)</f>
        <v>0</v>
      </c>
      <c r="J95" s="213">
        <f>SUM(J77:J94)</f>
        <v>0</v>
      </c>
      <c r="K95" s="210"/>
    </row>
    <row r="96" spans="1:11" ht="15.75" thickBot="1" x14ac:dyDescent="0.3">
      <c r="A96" s="210"/>
      <c r="B96" s="372" t="s">
        <v>526</v>
      </c>
      <c r="C96" s="187">
        <f>'Wholesale Price List - Master'!$I136</f>
        <v>25</v>
      </c>
      <c r="D96" s="207"/>
      <c r="E96" s="191">
        <f t="shared" si="18"/>
        <v>0</v>
      </c>
      <c r="F96" s="210"/>
      <c r="G96" s="209"/>
      <c r="H96" s="211"/>
      <c r="I96" s="218"/>
      <c r="J96" s="213"/>
      <c r="K96" s="210"/>
    </row>
    <row r="97" spans="1:11" ht="15.75" thickBot="1" x14ac:dyDescent="0.3">
      <c r="A97" s="210"/>
      <c r="B97" s="372" t="s">
        <v>527</v>
      </c>
      <c r="C97" s="187">
        <f>'Wholesale Price List - Master'!$I137</f>
        <v>25</v>
      </c>
      <c r="D97" s="207"/>
      <c r="E97" s="191">
        <f t="shared" si="18"/>
        <v>0</v>
      </c>
      <c r="F97" s="210"/>
      <c r="G97" s="9" t="s">
        <v>429</v>
      </c>
      <c r="H97" s="71" t="s">
        <v>169</v>
      </c>
      <c r="I97" s="71" t="s">
        <v>71</v>
      </c>
      <c r="J97" s="10" t="s">
        <v>249</v>
      </c>
      <c r="K97" s="210"/>
    </row>
    <row r="98" spans="1:11" x14ac:dyDescent="0.25">
      <c r="A98" s="210"/>
      <c r="B98" s="372" t="s">
        <v>528</v>
      </c>
      <c r="C98" s="187">
        <f>'Wholesale Price List - Master'!$I138</f>
        <v>25</v>
      </c>
      <c r="D98" s="207"/>
      <c r="E98" s="191">
        <f t="shared" si="18"/>
        <v>0</v>
      </c>
      <c r="F98" s="210"/>
      <c r="G98" s="242" t="s">
        <v>442</v>
      </c>
      <c r="H98" s="185">
        <f>'Wholesale Price List - Master'!$C$132</f>
        <v>15</v>
      </c>
      <c r="I98" s="206"/>
      <c r="J98" s="190">
        <f>H98*I98</f>
        <v>0</v>
      </c>
      <c r="K98" s="210"/>
    </row>
    <row r="99" spans="1:11" x14ac:dyDescent="0.25">
      <c r="A99" s="210"/>
      <c r="B99" s="372" t="s">
        <v>529</v>
      </c>
      <c r="C99" s="187">
        <f>'Wholesale Price List - Master'!$I139</f>
        <v>25</v>
      </c>
      <c r="D99" s="207"/>
      <c r="E99" s="191">
        <f t="shared" si="18"/>
        <v>0</v>
      </c>
      <c r="F99" s="210"/>
      <c r="G99" s="209"/>
      <c r="H99" s="211" t="s">
        <v>250</v>
      </c>
      <c r="I99" s="218">
        <f>SUM(I98:I98)</f>
        <v>0</v>
      </c>
      <c r="J99" s="213">
        <f>SUM(J98:J98)</f>
        <v>0</v>
      </c>
      <c r="K99" s="210"/>
    </row>
    <row r="100" spans="1:11" ht="15.75" thickBot="1" x14ac:dyDescent="0.3">
      <c r="A100" s="210"/>
      <c r="B100" s="372" t="s">
        <v>530</v>
      </c>
      <c r="C100" s="187">
        <f>'Wholesale Price List - Master'!$I140</f>
        <v>25</v>
      </c>
      <c r="D100" s="207"/>
      <c r="E100" s="191">
        <f t="shared" si="18"/>
        <v>0</v>
      </c>
      <c r="F100" s="210"/>
      <c r="G100" s="209"/>
      <c r="H100" s="211"/>
      <c r="I100" s="218"/>
      <c r="J100" s="213"/>
      <c r="K100" s="210"/>
    </row>
    <row r="101" spans="1:11" ht="15.75" thickBot="1" x14ac:dyDescent="0.3">
      <c r="A101" s="210"/>
      <c r="B101" s="372" t="s">
        <v>531</v>
      </c>
      <c r="C101" s="187">
        <f>'Wholesale Price List - Master'!$I141</f>
        <v>25</v>
      </c>
      <c r="D101" s="207"/>
      <c r="E101" s="191">
        <f t="shared" si="18"/>
        <v>0</v>
      </c>
      <c r="F101" s="210"/>
      <c r="G101" s="9" t="s">
        <v>452</v>
      </c>
      <c r="H101" s="71" t="s">
        <v>169</v>
      </c>
      <c r="I101" s="71" t="s">
        <v>71</v>
      </c>
      <c r="J101" s="10" t="s">
        <v>249</v>
      </c>
      <c r="K101" s="210"/>
    </row>
    <row r="102" spans="1:11" ht="15.75" thickBot="1" x14ac:dyDescent="0.3">
      <c r="A102" s="210"/>
      <c r="B102" s="373" t="s">
        <v>532</v>
      </c>
      <c r="C102" s="189">
        <f>'Wholesale Price List - Master'!$I142</f>
        <v>25</v>
      </c>
      <c r="D102" s="208"/>
      <c r="E102" s="192">
        <f t="shared" si="18"/>
        <v>0</v>
      </c>
      <c r="F102" s="210"/>
      <c r="G102" s="242" t="s">
        <v>339</v>
      </c>
      <c r="H102" s="185">
        <f>'Wholesale Price List - Master'!$C$128</f>
        <v>12.5</v>
      </c>
      <c r="I102" s="206"/>
      <c r="J102" s="190">
        <f>H102*I102</f>
        <v>0</v>
      </c>
      <c r="K102" s="210"/>
    </row>
    <row r="103" spans="1:11" x14ac:dyDescent="0.25">
      <c r="A103" s="210"/>
      <c r="B103" s="204" t="s">
        <v>533</v>
      </c>
      <c r="C103" s="185">
        <f>'Wholesale Price List - Master'!$I143</f>
        <v>37.5</v>
      </c>
      <c r="D103" s="206"/>
      <c r="E103" s="190">
        <f t="shared" si="18"/>
        <v>0</v>
      </c>
      <c r="F103" s="210"/>
      <c r="G103" s="196" t="s">
        <v>340</v>
      </c>
      <c r="H103" s="187">
        <f>'Wholesale Price List - Master'!$C$128</f>
        <v>12.5</v>
      </c>
      <c r="I103" s="207"/>
      <c r="J103" s="191">
        <f t="shared" ref="J103:J108" si="23">H103*I103</f>
        <v>0</v>
      </c>
      <c r="K103" s="210"/>
    </row>
    <row r="104" spans="1:11" x14ac:dyDescent="0.25">
      <c r="A104" s="210"/>
      <c r="B104" s="372" t="s">
        <v>534</v>
      </c>
      <c r="C104" s="187">
        <f>'Wholesale Price List - Master'!$I144</f>
        <v>37.5</v>
      </c>
      <c r="D104" s="207"/>
      <c r="E104" s="191">
        <f t="shared" si="18"/>
        <v>0</v>
      </c>
      <c r="F104" s="210"/>
      <c r="G104" s="196" t="s">
        <v>341</v>
      </c>
      <c r="H104" s="187">
        <f>'Wholesale Price List - Master'!$C$128</f>
        <v>12.5</v>
      </c>
      <c r="I104" s="207"/>
      <c r="J104" s="191">
        <f t="shared" si="23"/>
        <v>0</v>
      </c>
      <c r="K104" s="210"/>
    </row>
    <row r="105" spans="1:11" x14ac:dyDescent="0.25">
      <c r="A105" s="210"/>
      <c r="B105" s="372" t="s">
        <v>535</v>
      </c>
      <c r="C105" s="187">
        <f>'Wholesale Price List - Master'!$I145</f>
        <v>37.5</v>
      </c>
      <c r="D105" s="207"/>
      <c r="E105" s="191">
        <f t="shared" si="18"/>
        <v>0</v>
      </c>
      <c r="F105" s="210"/>
      <c r="G105" s="196" t="s">
        <v>342</v>
      </c>
      <c r="H105" s="187">
        <f>'Wholesale Price List - Master'!$C$128</f>
        <v>12.5</v>
      </c>
      <c r="I105" s="207"/>
      <c r="J105" s="191">
        <f t="shared" si="23"/>
        <v>0</v>
      </c>
      <c r="K105" s="210"/>
    </row>
    <row r="106" spans="1:11" x14ac:dyDescent="0.25">
      <c r="A106" s="210"/>
      <c r="B106" s="372" t="s">
        <v>536</v>
      </c>
      <c r="C106" s="187">
        <f>'Wholesale Price List - Master'!$I146</f>
        <v>37.5</v>
      </c>
      <c r="D106" s="207"/>
      <c r="E106" s="191">
        <f t="shared" si="18"/>
        <v>0</v>
      </c>
      <c r="F106" s="210"/>
      <c r="G106" s="196" t="s">
        <v>343</v>
      </c>
      <c r="H106" s="187">
        <f>'Wholesale Price List - Master'!$C$128</f>
        <v>12.5</v>
      </c>
      <c r="I106" s="207"/>
      <c r="J106" s="191">
        <f t="shared" si="23"/>
        <v>0</v>
      </c>
      <c r="K106" s="210"/>
    </row>
    <row r="107" spans="1:11" x14ac:dyDescent="0.25">
      <c r="A107" s="210"/>
      <c r="B107" s="372" t="s">
        <v>537</v>
      </c>
      <c r="C107" s="187">
        <f>'Wholesale Price List - Master'!$I147</f>
        <v>37.5</v>
      </c>
      <c r="D107" s="207"/>
      <c r="E107" s="191">
        <f t="shared" si="18"/>
        <v>0</v>
      </c>
      <c r="F107" s="210"/>
      <c r="G107" s="196" t="s">
        <v>344</v>
      </c>
      <c r="H107" s="187">
        <f>'Wholesale Price List - Master'!$C$128</f>
        <v>12.5</v>
      </c>
      <c r="I107" s="207"/>
      <c r="J107" s="191">
        <f t="shared" si="23"/>
        <v>0</v>
      </c>
      <c r="K107" s="210"/>
    </row>
    <row r="108" spans="1:11" ht="15.75" thickBot="1" x14ac:dyDescent="0.3">
      <c r="A108" s="210"/>
      <c r="B108" s="372" t="s">
        <v>538</v>
      </c>
      <c r="C108" s="187">
        <f>'Wholesale Price List - Master'!$I148</f>
        <v>37.5</v>
      </c>
      <c r="D108" s="207"/>
      <c r="E108" s="191">
        <f t="shared" si="18"/>
        <v>0</v>
      </c>
      <c r="F108" s="210"/>
      <c r="G108" s="197" t="s">
        <v>345</v>
      </c>
      <c r="H108" s="189">
        <f>'Wholesale Price List - Master'!$C$128</f>
        <v>12.5</v>
      </c>
      <c r="I108" s="208"/>
      <c r="J108" s="192">
        <f t="shared" si="23"/>
        <v>0</v>
      </c>
      <c r="K108" s="210"/>
    </row>
    <row r="109" spans="1:11" x14ac:dyDescent="0.25">
      <c r="A109" s="210"/>
      <c r="B109" s="372" t="s">
        <v>539</v>
      </c>
      <c r="C109" s="187">
        <f>'Wholesale Price List - Master'!$I149</f>
        <v>37.5</v>
      </c>
      <c r="D109" s="207"/>
      <c r="E109" s="191">
        <f t="shared" si="18"/>
        <v>0</v>
      </c>
      <c r="F109" s="210"/>
      <c r="G109" s="209"/>
      <c r="H109" s="211" t="s">
        <v>250</v>
      </c>
      <c r="I109" s="218">
        <f>SUM(I102:I108)</f>
        <v>0</v>
      </c>
      <c r="J109" s="213">
        <f>SUM(J102:J108)</f>
        <v>0</v>
      </c>
      <c r="K109" s="210"/>
    </row>
    <row r="110" spans="1:11" ht="15.75" thickBot="1" x14ac:dyDescent="0.3">
      <c r="A110" s="210"/>
      <c r="B110" s="372" t="s">
        <v>540</v>
      </c>
      <c r="C110" s="187">
        <f>'Wholesale Price List - Master'!$I150</f>
        <v>37.5</v>
      </c>
      <c r="D110" s="207"/>
      <c r="E110" s="191">
        <f t="shared" si="18"/>
        <v>0</v>
      </c>
      <c r="F110" s="210"/>
      <c r="G110" s="211"/>
      <c r="H110" s="211"/>
      <c r="I110" s="211"/>
      <c r="J110" s="211"/>
      <c r="K110" s="211"/>
    </row>
    <row r="111" spans="1:11" ht="15.75" thickBot="1" x14ac:dyDescent="0.3">
      <c r="A111" s="210"/>
      <c r="B111" s="372" t="s">
        <v>541</v>
      </c>
      <c r="C111" s="187">
        <f>'Wholesale Price List - Master'!$I151</f>
        <v>37.5</v>
      </c>
      <c r="D111" s="207"/>
      <c r="E111" s="191">
        <f t="shared" si="18"/>
        <v>0</v>
      </c>
      <c r="F111" s="210"/>
      <c r="G111" s="214">
        <f>E27+E36+E52+E64+E115+J24+J31+J39+J54+J60+J68+J74+J95+J99+J109</f>
        <v>0</v>
      </c>
      <c r="H111" s="215" t="s">
        <v>347</v>
      </c>
      <c r="I111" s="211"/>
      <c r="J111" s="211"/>
      <c r="K111" s="211"/>
    </row>
    <row r="112" spans="1:11" ht="15.75" thickBot="1" x14ac:dyDescent="0.3">
      <c r="A112" s="210"/>
      <c r="B112" s="372" t="s">
        <v>542</v>
      </c>
      <c r="C112" s="187">
        <f>'Wholesale Price List - Master'!$I152</f>
        <v>37.5</v>
      </c>
      <c r="D112" s="207"/>
      <c r="E112" s="191">
        <f t="shared" si="18"/>
        <v>0</v>
      </c>
      <c r="F112" s="210"/>
      <c r="G112" s="210"/>
      <c r="H112" s="211"/>
      <c r="I112" s="211"/>
      <c r="J112" s="211"/>
      <c r="K112" s="211"/>
    </row>
    <row r="113" spans="1:11" ht="15.75" thickBot="1" x14ac:dyDescent="0.3">
      <c r="A113" s="210"/>
      <c r="B113" s="372" t="s">
        <v>543</v>
      </c>
      <c r="C113" s="187">
        <f>'Wholesale Price List - Master'!$I153</f>
        <v>37.5</v>
      </c>
      <c r="D113" s="207"/>
      <c r="E113" s="191">
        <f t="shared" si="18"/>
        <v>0</v>
      </c>
      <c r="F113" s="210"/>
      <c r="G113" s="214">
        <f>'Wholesale Order Form P1'!K94</f>
        <v>0</v>
      </c>
      <c r="H113" s="215" t="s">
        <v>305</v>
      </c>
      <c r="I113" s="211"/>
      <c r="J113" s="211"/>
      <c r="K113" s="211"/>
    </row>
    <row r="114" spans="1:11" ht="15.75" thickBot="1" x14ac:dyDescent="0.3">
      <c r="A114" s="210"/>
      <c r="B114" s="373" t="s">
        <v>544</v>
      </c>
      <c r="C114" s="189">
        <f>'Wholesale Price List - Master'!$I154</f>
        <v>37.5</v>
      </c>
      <c r="D114" s="208"/>
      <c r="E114" s="192">
        <f t="shared" si="18"/>
        <v>0</v>
      </c>
      <c r="F114" s="210"/>
      <c r="G114" s="214">
        <f>'Wholesale Order Form P2'!G61</f>
        <v>0</v>
      </c>
      <c r="H114" s="215" t="s">
        <v>306</v>
      </c>
      <c r="I114" s="211"/>
      <c r="J114" s="211"/>
      <c r="K114" s="211"/>
    </row>
    <row r="115" spans="1:11" ht="15.75" thickBot="1" x14ac:dyDescent="0.3">
      <c r="A115" s="210"/>
      <c r="B115" s="210"/>
      <c r="C115" s="211" t="s">
        <v>250</v>
      </c>
      <c r="D115" s="212">
        <f>SUM(D67:D114)</f>
        <v>0</v>
      </c>
      <c r="E115" s="213">
        <f>SUM(E67:E114)</f>
        <v>0</v>
      </c>
      <c r="F115" s="210"/>
      <c r="G115" s="214">
        <f>'Wholesale Order Form P3'!G85</f>
        <v>0</v>
      </c>
      <c r="H115" s="215" t="s">
        <v>303</v>
      </c>
      <c r="I115" s="212"/>
      <c r="J115" s="213"/>
      <c r="K115" s="210"/>
    </row>
    <row r="116" spans="1:11" ht="15.75" thickBot="1" x14ac:dyDescent="0.3">
      <c r="A116" s="210"/>
      <c r="B116" s="210"/>
      <c r="C116" s="210"/>
      <c r="D116" s="210"/>
      <c r="E116" s="210"/>
      <c r="F116" s="210"/>
      <c r="G116" s="241"/>
      <c r="H116" s="215"/>
      <c r="I116" s="212"/>
      <c r="J116" s="210"/>
      <c r="K116" s="210"/>
    </row>
    <row r="117" spans="1:11" ht="15.75" thickBot="1" x14ac:dyDescent="0.3">
      <c r="A117" s="210"/>
      <c r="B117" s="210"/>
      <c r="C117" s="210"/>
      <c r="D117" s="210"/>
      <c r="E117" s="210"/>
      <c r="F117" s="210"/>
      <c r="G117" s="214">
        <f>+G111+G113+G114+G115</f>
        <v>0</v>
      </c>
      <c r="H117" s="215" t="s">
        <v>307</v>
      </c>
      <c r="I117" s="209"/>
      <c r="J117" s="210"/>
      <c r="K117" s="210"/>
    </row>
    <row r="118" spans="1:11" x14ac:dyDescent="0.25">
      <c r="A118" s="210"/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</row>
  </sheetData>
  <sheetProtection sheet="1" objects="1" scenarios="1"/>
  <printOptions horizontalCentered="1"/>
  <pageMargins left="0.25" right="0.25" top="0.25" bottom="0.25" header="0.3" footer="0.3"/>
  <pageSetup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54"/>
  <sheetViews>
    <sheetView zoomScaleNormal="100" workbookViewId="0">
      <pane xSplit="1" ySplit="3" topLeftCell="B4" activePane="bottomRight" state="frozen"/>
      <selection activeCell="H4" sqref="H4"/>
      <selection pane="topRight" activeCell="H4" sqref="H4"/>
      <selection pane="bottomLeft" activeCell="H4" sqref="H4"/>
      <selection pane="bottomRight"/>
    </sheetView>
  </sheetViews>
  <sheetFormatPr defaultRowHeight="15" x14ac:dyDescent="0.25"/>
  <cols>
    <col min="1" max="1" width="3.140625" style="16" customWidth="1"/>
    <col min="2" max="2" width="34.140625" style="17" bestFit="1" customWidth="1"/>
    <col min="3" max="4" width="10.7109375" style="17" customWidth="1"/>
    <col min="5" max="6" width="10.7109375" style="17" hidden="1" customWidth="1"/>
    <col min="7" max="7" width="3" style="17" customWidth="1"/>
    <col min="8" max="8" width="38.85546875" style="17" bestFit="1" customWidth="1"/>
    <col min="9" max="10" width="10.7109375" style="17" customWidth="1"/>
    <col min="11" max="12" width="10.7109375" style="17" hidden="1" customWidth="1"/>
    <col min="13" max="13" width="3" style="17" customWidth="1"/>
    <col min="14" max="16384" width="9.140625" style="17"/>
  </cols>
  <sheetData>
    <row r="1" spans="1:12" ht="15.75" thickBot="1" x14ac:dyDescent="0.3"/>
    <row r="2" spans="1:12" ht="32.25" thickBot="1" x14ac:dyDescent="0.55000000000000004">
      <c r="A2" s="17"/>
      <c r="B2" s="220" t="s">
        <v>257</v>
      </c>
      <c r="C2" s="221"/>
      <c r="D2" s="221"/>
      <c r="E2" s="221"/>
      <c r="F2" s="221"/>
      <c r="G2" s="221"/>
      <c r="H2" s="221"/>
      <c r="I2" s="221"/>
      <c r="J2" s="222"/>
      <c r="K2" s="221"/>
      <c r="L2" s="222"/>
    </row>
    <row r="3" spans="1:12" ht="15.75" thickBot="1" x14ac:dyDescent="0.3">
      <c r="A3" s="17"/>
    </row>
    <row r="4" spans="1:12" x14ac:dyDescent="0.25">
      <c r="A4" s="17"/>
      <c r="B4" s="18" t="s">
        <v>175</v>
      </c>
      <c r="C4" s="18" t="s">
        <v>169</v>
      </c>
      <c r="D4" s="19"/>
      <c r="E4" s="73"/>
      <c r="F4" s="74"/>
      <c r="H4" s="20" t="s">
        <v>145</v>
      </c>
      <c r="I4" s="18" t="s">
        <v>169</v>
      </c>
      <c r="J4" s="19"/>
      <c r="K4" s="91"/>
      <c r="L4" s="19"/>
    </row>
    <row r="5" spans="1:12" ht="15.75" thickBot="1" x14ac:dyDescent="0.3">
      <c r="A5" s="17"/>
      <c r="B5" s="21" t="s">
        <v>168</v>
      </c>
      <c r="C5" s="23" t="s">
        <v>167</v>
      </c>
      <c r="D5" s="70" t="s">
        <v>166</v>
      </c>
      <c r="E5" s="86" t="s">
        <v>269</v>
      </c>
      <c r="F5" s="70" t="s">
        <v>201</v>
      </c>
      <c r="H5" s="23" t="s">
        <v>168</v>
      </c>
      <c r="I5" s="23" t="s">
        <v>167</v>
      </c>
      <c r="J5" s="70" t="s">
        <v>166</v>
      </c>
      <c r="K5" s="86" t="s">
        <v>269</v>
      </c>
      <c r="L5" s="22" t="s">
        <v>201</v>
      </c>
    </row>
    <row r="6" spans="1:12" x14ac:dyDescent="0.25">
      <c r="A6" s="17"/>
      <c r="B6" s="42" t="s">
        <v>65</v>
      </c>
      <c r="C6" s="43">
        <v>7.5</v>
      </c>
      <c r="D6" s="25">
        <v>15</v>
      </c>
      <c r="E6" s="83">
        <v>12</v>
      </c>
      <c r="F6" s="25">
        <v>11</v>
      </c>
      <c r="H6" s="12" t="s">
        <v>197</v>
      </c>
      <c r="I6" s="44">
        <v>20</v>
      </c>
      <c r="J6" s="30">
        <v>36</v>
      </c>
      <c r="K6" s="84">
        <v>31</v>
      </c>
      <c r="L6" s="26">
        <v>27</v>
      </c>
    </row>
    <row r="7" spans="1:12" x14ac:dyDescent="0.25">
      <c r="A7" s="17"/>
      <c r="B7" s="42" t="s">
        <v>66</v>
      </c>
      <c r="C7" s="50">
        <v>13.5</v>
      </c>
      <c r="D7" s="28">
        <v>27</v>
      </c>
      <c r="E7" s="87">
        <v>23</v>
      </c>
      <c r="F7" s="28">
        <v>20</v>
      </c>
      <c r="H7" s="13" t="s">
        <v>194</v>
      </c>
      <c r="I7" s="44">
        <v>20</v>
      </c>
      <c r="J7" s="30">
        <v>36</v>
      </c>
      <c r="K7" s="84">
        <v>31</v>
      </c>
      <c r="L7" s="26">
        <v>27</v>
      </c>
    </row>
    <row r="8" spans="1:12" x14ac:dyDescent="0.25">
      <c r="A8" s="17"/>
      <c r="B8" s="42" t="s">
        <v>67</v>
      </c>
      <c r="C8" s="44">
        <v>22.5</v>
      </c>
      <c r="D8" s="28">
        <v>45</v>
      </c>
      <c r="E8" s="87">
        <v>38</v>
      </c>
      <c r="F8" s="28">
        <v>34</v>
      </c>
      <c r="H8" s="13" t="s">
        <v>195</v>
      </c>
      <c r="I8" s="44">
        <v>20</v>
      </c>
      <c r="J8" s="30">
        <v>36</v>
      </c>
      <c r="K8" s="84">
        <v>31</v>
      </c>
      <c r="L8" s="26">
        <v>27</v>
      </c>
    </row>
    <row r="9" spans="1:12" ht="15.75" thickBot="1" x14ac:dyDescent="0.3">
      <c r="A9" s="17"/>
      <c r="B9" s="45" t="s">
        <v>68</v>
      </c>
      <c r="C9" s="44">
        <v>39</v>
      </c>
      <c r="D9" s="30">
        <v>78</v>
      </c>
      <c r="E9" s="84">
        <v>66</v>
      </c>
      <c r="F9" s="30">
        <v>58</v>
      </c>
      <c r="H9" s="15" t="s">
        <v>196</v>
      </c>
      <c r="I9" s="46">
        <v>20</v>
      </c>
      <c r="J9" s="33">
        <v>36</v>
      </c>
      <c r="K9" s="85">
        <v>31</v>
      </c>
      <c r="L9" s="31">
        <v>27</v>
      </c>
    </row>
    <row r="10" spans="1:12" ht="15.75" thickBot="1" x14ac:dyDescent="0.3">
      <c r="A10" s="17"/>
      <c r="B10" s="45" t="s">
        <v>76</v>
      </c>
      <c r="C10" s="44">
        <v>69</v>
      </c>
      <c r="D10" s="30">
        <v>138</v>
      </c>
      <c r="E10" s="84">
        <v>117</v>
      </c>
      <c r="F10" s="30">
        <v>103</v>
      </c>
    </row>
    <row r="11" spans="1:12" ht="15.75" thickBot="1" x14ac:dyDescent="0.3">
      <c r="A11" s="17"/>
      <c r="B11" s="47" t="s">
        <v>224</v>
      </c>
      <c r="C11" s="46">
        <v>129</v>
      </c>
      <c r="D11" s="33">
        <v>258</v>
      </c>
      <c r="E11" s="85">
        <v>219</v>
      </c>
      <c r="F11" s="33">
        <v>193</v>
      </c>
      <c r="H11" s="20" t="s">
        <v>259</v>
      </c>
      <c r="I11" s="18" t="s">
        <v>169</v>
      </c>
      <c r="J11" s="19"/>
      <c r="K11" s="91"/>
      <c r="L11" s="19"/>
    </row>
    <row r="12" spans="1:12" ht="15.75" thickBot="1" x14ac:dyDescent="0.3">
      <c r="A12" s="17"/>
      <c r="H12" s="23" t="s">
        <v>428</v>
      </c>
      <c r="I12" s="23" t="s">
        <v>167</v>
      </c>
      <c r="J12" s="70" t="s">
        <v>166</v>
      </c>
      <c r="K12" s="86" t="s">
        <v>269</v>
      </c>
      <c r="L12" s="22" t="s">
        <v>201</v>
      </c>
    </row>
    <row r="13" spans="1:12" ht="15.75" thickBot="1" x14ac:dyDescent="0.3">
      <c r="A13" s="17"/>
      <c r="B13" s="18" t="s">
        <v>354</v>
      </c>
      <c r="C13" s="18" t="s">
        <v>169</v>
      </c>
      <c r="D13" s="19"/>
      <c r="E13" s="73"/>
      <c r="F13" s="74"/>
      <c r="H13" s="345" t="s">
        <v>423</v>
      </c>
      <c r="I13" s="43">
        <v>7</v>
      </c>
      <c r="J13" s="25">
        <v>14</v>
      </c>
      <c r="K13" s="85">
        <v>12</v>
      </c>
      <c r="L13" s="31">
        <v>10</v>
      </c>
    </row>
    <row r="14" spans="1:12" ht="15.75" thickBot="1" x14ac:dyDescent="0.3">
      <c r="A14" s="17"/>
      <c r="B14" s="21" t="s">
        <v>168</v>
      </c>
      <c r="C14" s="23" t="s">
        <v>167</v>
      </c>
      <c r="D14" s="70" t="s">
        <v>166</v>
      </c>
      <c r="E14" s="86" t="s">
        <v>269</v>
      </c>
      <c r="F14" s="70" t="s">
        <v>201</v>
      </c>
      <c r="H14" s="345" t="s">
        <v>426</v>
      </c>
      <c r="I14" s="50">
        <v>7</v>
      </c>
      <c r="J14" s="28">
        <v>14</v>
      </c>
      <c r="K14" s="377"/>
      <c r="L14" s="377"/>
    </row>
    <row r="15" spans="1:12" x14ac:dyDescent="0.25">
      <c r="A15" s="17"/>
      <c r="B15" s="42" t="s">
        <v>65</v>
      </c>
      <c r="C15" s="43">
        <v>9.5</v>
      </c>
      <c r="D15" s="25">
        <v>19</v>
      </c>
      <c r="E15" s="83">
        <v>17</v>
      </c>
      <c r="F15" s="25">
        <v>15</v>
      </c>
      <c r="H15" s="345" t="s">
        <v>424</v>
      </c>
      <c r="I15" s="44">
        <v>7</v>
      </c>
      <c r="J15" s="28">
        <v>14</v>
      </c>
      <c r="K15" s="91"/>
      <c r="L15" s="19"/>
    </row>
    <row r="16" spans="1:12" ht="15.75" thickBot="1" x14ac:dyDescent="0.3">
      <c r="A16" s="17"/>
      <c r="B16" s="42" t="s">
        <v>66</v>
      </c>
      <c r="C16" s="50">
        <v>17.5</v>
      </c>
      <c r="D16" s="28">
        <v>35</v>
      </c>
      <c r="E16" s="87">
        <v>30</v>
      </c>
      <c r="F16" s="28">
        <v>26</v>
      </c>
      <c r="H16" s="346" t="s">
        <v>425</v>
      </c>
      <c r="I16" s="44">
        <v>7</v>
      </c>
      <c r="J16" s="30">
        <v>14</v>
      </c>
      <c r="K16" s="86" t="s">
        <v>269</v>
      </c>
      <c r="L16" s="22" t="s">
        <v>201</v>
      </c>
    </row>
    <row r="17" spans="1:12" ht="15.75" thickBot="1" x14ac:dyDescent="0.3">
      <c r="A17" s="17"/>
      <c r="B17" s="42" t="s">
        <v>67</v>
      </c>
      <c r="C17" s="44">
        <v>29</v>
      </c>
      <c r="D17" s="28">
        <v>58</v>
      </c>
      <c r="E17" s="87">
        <v>49</v>
      </c>
      <c r="F17" s="28">
        <v>43</v>
      </c>
      <c r="H17" s="347" t="s">
        <v>427</v>
      </c>
      <c r="I17" s="46">
        <v>18</v>
      </c>
      <c r="J17" s="33">
        <v>36</v>
      </c>
      <c r="K17" s="49">
        <v>21</v>
      </c>
      <c r="L17" s="25">
        <v>19</v>
      </c>
    </row>
    <row r="18" spans="1:12" ht="15.75" thickBot="1" x14ac:dyDescent="0.3">
      <c r="A18" s="17"/>
      <c r="B18" s="45" t="s">
        <v>68</v>
      </c>
      <c r="C18" s="44">
        <v>49</v>
      </c>
      <c r="D18" s="30">
        <v>98</v>
      </c>
      <c r="E18" s="84">
        <v>83</v>
      </c>
      <c r="F18" s="30">
        <v>73</v>
      </c>
      <c r="H18" s="377"/>
      <c r="I18" s="377"/>
      <c r="J18" s="377"/>
      <c r="K18" s="44">
        <v>21</v>
      </c>
      <c r="L18" s="30">
        <v>19</v>
      </c>
    </row>
    <row r="19" spans="1:12" ht="15.75" thickBot="1" x14ac:dyDescent="0.3">
      <c r="A19" s="17"/>
      <c r="B19" s="47" t="s">
        <v>76</v>
      </c>
      <c r="C19" s="46">
        <v>89</v>
      </c>
      <c r="D19" s="33">
        <v>178</v>
      </c>
      <c r="E19" s="85">
        <v>151</v>
      </c>
      <c r="F19" s="33">
        <v>133</v>
      </c>
      <c r="H19" s="18" t="s">
        <v>146</v>
      </c>
      <c r="I19" s="18" t="s">
        <v>169</v>
      </c>
      <c r="J19" s="19"/>
      <c r="K19" s="44">
        <v>21</v>
      </c>
      <c r="L19" s="30">
        <v>19</v>
      </c>
    </row>
    <row r="20" spans="1:12" ht="15.75" thickBot="1" x14ac:dyDescent="0.3">
      <c r="A20" s="17"/>
      <c r="B20" s="35"/>
      <c r="C20" s="36"/>
      <c r="D20" s="36"/>
      <c r="E20" s="36"/>
      <c r="F20" s="36"/>
      <c r="H20" s="23" t="s">
        <v>174</v>
      </c>
      <c r="I20" s="23" t="s">
        <v>167</v>
      </c>
      <c r="J20" s="70" t="s">
        <v>166</v>
      </c>
      <c r="K20" s="44">
        <v>21</v>
      </c>
      <c r="L20" s="30">
        <v>19</v>
      </c>
    </row>
    <row r="21" spans="1:12" x14ac:dyDescent="0.25">
      <c r="A21" s="17"/>
      <c r="B21" s="18" t="s">
        <v>179</v>
      </c>
      <c r="C21" s="18" t="s">
        <v>169</v>
      </c>
      <c r="D21" s="19"/>
      <c r="E21" s="73"/>
      <c r="F21" s="74"/>
      <c r="H21" s="37" t="s">
        <v>147</v>
      </c>
      <c r="I21" s="49">
        <v>12.5</v>
      </c>
      <c r="J21" s="25">
        <v>25</v>
      </c>
      <c r="K21" s="44">
        <v>21</v>
      </c>
      <c r="L21" s="30">
        <v>19</v>
      </c>
    </row>
    <row r="22" spans="1:12" ht="15.75" thickBot="1" x14ac:dyDescent="0.3">
      <c r="A22" s="17"/>
      <c r="B22" s="21" t="s">
        <v>206</v>
      </c>
      <c r="C22" s="23" t="s">
        <v>167</v>
      </c>
      <c r="D22" s="70" t="s">
        <v>166</v>
      </c>
      <c r="E22" s="86" t="s">
        <v>269</v>
      </c>
      <c r="F22" s="70" t="s">
        <v>201</v>
      </c>
      <c r="H22" s="38" t="s">
        <v>148</v>
      </c>
      <c r="I22" s="44">
        <v>12.5</v>
      </c>
      <c r="J22" s="30">
        <v>25</v>
      </c>
      <c r="K22" s="44">
        <v>21</v>
      </c>
      <c r="L22" s="30">
        <v>19</v>
      </c>
    </row>
    <row r="23" spans="1:12" x14ac:dyDescent="0.25">
      <c r="A23" s="17"/>
      <c r="B23" s="75" t="s">
        <v>207</v>
      </c>
      <c r="C23" s="43">
        <v>40</v>
      </c>
      <c r="D23" s="28">
        <v>80</v>
      </c>
      <c r="E23" s="87">
        <v>68</v>
      </c>
      <c r="F23" s="28">
        <v>60</v>
      </c>
      <c r="H23" s="38" t="s">
        <v>149</v>
      </c>
      <c r="I23" s="44">
        <v>12.5</v>
      </c>
      <c r="J23" s="30">
        <v>25</v>
      </c>
      <c r="K23" s="44">
        <v>21</v>
      </c>
      <c r="L23" s="30">
        <v>19</v>
      </c>
    </row>
    <row r="24" spans="1:12" x14ac:dyDescent="0.25">
      <c r="A24" s="17"/>
      <c r="B24" s="3" t="s">
        <v>208</v>
      </c>
      <c r="C24" s="44">
        <v>40</v>
      </c>
      <c r="D24" s="30">
        <v>80</v>
      </c>
      <c r="E24" s="84">
        <v>68</v>
      </c>
      <c r="F24" s="30">
        <v>60</v>
      </c>
      <c r="H24" s="38" t="s">
        <v>150</v>
      </c>
      <c r="I24" s="44">
        <v>12.5</v>
      </c>
      <c r="J24" s="30">
        <v>25</v>
      </c>
      <c r="K24" s="44">
        <v>21</v>
      </c>
      <c r="L24" s="30">
        <v>19</v>
      </c>
    </row>
    <row r="25" spans="1:12" x14ac:dyDescent="0.25">
      <c r="A25" s="17"/>
      <c r="B25" s="3" t="s">
        <v>209</v>
      </c>
      <c r="C25" s="44">
        <v>40</v>
      </c>
      <c r="D25" s="30">
        <v>80</v>
      </c>
      <c r="E25" s="84">
        <v>68</v>
      </c>
      <c r="F25" s="30">
        <v>60</v>
      </c>
      <c r="H25" s="38" t="s">
        <v>151</v>
      </c>
      <c r="I25" s="44">
        <v>12.5</v>
      </c>
      <c r="J25" s="30">
        <v>25</v>
      </c>
      <c r="K25" s="44">
        <v>21</v>
      </c>
      <c r="L25" s="30">
        <v>19</v>
      </c>
    </row>
    <row r="26" spans="1:12" x14ac:dyDescent="0.25">
      <c r="A26" s="17"/>
      <c r="B26" s="4" t="s">
        <v>210</v>
      </c>
      <c r="C26" s="44">
        <v>40</v>
      </c>
      <c r="D26" s="30">
        <v>80</v>
      </c>
      <c r="E26" s="84">
        <v>68</v>
      </c>
      <c r="F26" s="30">
        <v>60</v>
      </c>
      <c r="H26" s="38" t="s">
        <v>152</v>
      </c>
      <c r="I26" s="44">
        <v>12.5</v>
      </c>
      <c r="J26" s="30">
        <v>25</v>
      </c>
      <c r="K26" s="44">
        <v>21</v>
      </c>
      <c r="L26" s="30">
        <v>19</v>
      </c>
    </row>
    <row r="27" spans="1:12" x14ac:dyDescent="0.25">
      <c r="A27" s="17"/>
      <c r="B27" s="4" t="s">
        <v>211</v>
      </c>
      <c r="C27" s="44">
        <v>40</v>
      </c>
      <c r="D27" s="30">
        <v>80</v>
      </c>
      <c r="E27" s="84">
        <v>68</v>
      </c>
      <c r="F27" s="30">
        <v>60</v>
      </c>
      <c r="H27" s="38" t="s">
        <v>153</v>
      </c>
      <c r="I27" s="44">
        <v>12.5</v>
      </c>
      <c r="J27" s="30">
        <v>25</v>
      </c>
      <c r="K27" s="44">
        <v>21</v>
      </c>
      <c r="L27" s="30">
        <v>19</v>
      </c>
    </row>
    <row r="28" spans="1:12" ht="15.75" thickBot="1" x14ac:dyDescent="0.3">
      <c r="A28" s="17"/>
      <c r="B28" s="79" t="s">
        <v>212</v>
      </c>
      <c r="C28" s="48">
        <v>40</v>
      </c>
      <c r="D28" s="80">
        <v>80</v>
      </c>
      <c r="E28" s="89">
        <v>68</v>
      </c>
      <c r="F28" s="80">
        <v>60</v>
      </c>
      <c r="H28" s="38" t="s">
        <v>154</v>
      </c>
      <c r="I28" s="44">
        <v>12.5</v>
      </c>
      <c r="J28" s="30">
        <v>25</v>
      </c>
      <c r="K28" s="44">
        <v>21</v>
      </c>
      <c r="L28" s="30">
        <v>19</v>
      </c>
    </row>
    <row r="29" spans="1:12" ht="15.75" thickBot="1" x14ac:dyDescent="0.3">
      <c r="A29" s="17"/>
      <c r="B29" s="81" t="s">
        <v>213</v>
      </c>
      <c r="C29" s="51">
        <v>25</v>
      </c>
      <c r="D29" s="78">
        <v>50</v>
      </c>
      <c r="E29" s="90">
        <v>42</v>
      </c>
      <c r="F29" s="78">
        <v>37</v>
      </c>
      <c r="H29" s="38" t="s">
        <v>155</v>
      </c>
      <c r="I29" s="44">
        <v>12.5</v>
      </c>
      <c r="J29" s="30">
        <v>25</v>
      </c>
      <c r="K29" s="44">
        <v>21</v>
      </c>
      <c r="L29" s="30">
        <v>19</v>
      </c>
    </row>
    <row r="30" spans="1:12" x14ac:dyDescent="0.25">
      <c r="A30" s="17"/>
      <c r="B30" s="41" t="s">
        <v>214</v>
      </c>
      <c r="C30" s="43">
        <v>40</v>
      </c>
      <c r="D30" s="28">
        <v>80</v>
      </c>
      <c r="E30" s="87">
        <v>68</v>
      </c>
      <c r="F30" s="28">
        <v>60</v>
      </c>
      <c r="H30" s="38" t="s">
        <v>156</v>
      </c>
      <c r="I30" s="44">
        <v>12.5</v>
      </c>
      <c r="J30" s="30">
        <v>25</v>
      </c>
      <c r="K30" s="44">
        <v>21</v>
      </c>
      <c r="L30" s="30">
        <v>19</v>
      </c>
    </row>
    <row r="31" spans="1:12" x14ac:dyDescent="0.25">
      <c r="A31" s="17"/>
      <c r="B31" s="4" t="s">
        <v>215</v>
      </c>
      <c r="C31" s="44">
        <v>40</v>
      </c>
      <c r="D31" s="30">
        <v>80</v>
      </c>
      <c r="E31" s="84">
        <v>68</v>
      </c>
      <c r="F31" s="30">
        <v>60</v>
      </c>
      <c r="H31" s="38" t="s">
        <v>281</v>
      </c>
      <c r="I31" s="44">
        <v>12.5</v>
      </c>
      <c r="J31" s="30">
        <v>25</v>
      </c>
      <c r="K31" s="44">
        <v>21</v>
      </c>
      <c r="L31" s="30">
        <v>19</v>
      </c>
    </row>
    <row r="32" spans="1:12" x14ac:dyDescent="0.25">
      <c r="A32" s="17"/>
      <c r="B32" s="4" t="s">
        <v>216</v>
      </c>
      <c r="C32" s="44">
        <v>40</v>
      </c>
      <c r="D32" s="30">
        <v>80</v>
      </c>
      <c r="E32" s="84">
        <v>68</v>
      </c>
      <c r="F32" s="30">
        <v>60</v>
      </c>
      <c r="H32" s="38" t="s">
        <v>157</v>
      </c>
      <c r="I32" s="44">
        <v>12.5</v>
      </c>
      <c r="J32" s="30">
        <v>25</v>
      </c>
      <c r="K32" s="44">
        <v>21</v>
      </c>
      <c r="L32" s="30">
        <v>19</v>
      </c>
    </row>
    <row r="33" spans="1:12" x14ac:dyDescent="0.25">
      <c r="A33" s="17"/>
      <c r="B33" s="4" t="s">
        <v>217</v>
      </c>
      <c r="C33" s="44">
        <v>40</v>
      </c>
      <c r="D33" s="30">
        <v>80</v>
      </c>
      <c r="E33" s="84">
        <v>68</v>
      </c>
      <c r="F33" s="30">
        <v>60</v>
      </c>
      <c r="H33" s="38" t="s">
        <v>158</v>
      </c>
      <c r="I33" s="44">
        <v>12.5</v>
      </c>
      <c r="J33" s="30">
        <v>25</v>
      </c>
      <c r="K33" s="44">
        <v>21</v>
      </c>
      <c r="L33" s="30">
        <v>19</v>
      </c>
    </row>
    <row r="34" spans="1:12" ht="15.75" thickBot="1" x14ac:dyDescent="0.3">
      <c r="A34" s="17"/>
      <c r="B34" s="4" t="s">
        <v>218</v>
      </c>
      <c r="C34" s="44">
        <v>40</v>
      </c>
      <c r="D34" s="30">
        <v>80</v>
      </c>
      <c r="E34" s="84">
        <v>68</v>
      </c>
      <c r="F34" s="30">
        <v>60</v>
      </c>
      <c r="H34" s="38" t="s">
        <v>159</v>
      </c>
      <c r="I34" s="44">
        <v>12.5</v>
      </c>
      <c r="J34" s="30">
        <v>25</v>
      </c>
      <c r="K34" s="44">
        <v>21</v>
      </c>
      <c r="L34" s="30">
        <v>19</v>
      </c>
    </row>
    <row r="35" spans="1:12" ht="15.75" thickBot="1" x14ac:dyDescent="0.3">
      <c r="A35" s="17"/>
      <c r="B35" s="279" t="s">
        <v>219</v>
      </c>
      <c r="C35" s="280">
        <v>315</v>
      </c>
      <c r="D35" s="281">
        <v>630</v>
      </c>
      <c r="E35" s="89">
        <v>68</v>
      </c>
      <c r="F35" s="80">
        <v>60</v>
      </c>
      <c r="H35" s="38" t="s">
        <v>160</v>
      </c>
      <c r="I35" s="44">
        <v>12.5</v>
      </c>
      <c r="J35" s="30">
        <v>25</v>
      </c>
      <c r="K35" s="44">
        <v>21</v>
      </c>
      <c r="L35" s="30">
        <v>19</v>
      </c>
    </row>
    <row r="36" spans="1:12" x14ac:dyDescent="0.25">
      <c r="A36" s="17"/>
      <c r="B36" s="79" t="s">
        <v>454</v>
      </c>
      <c r="C36" s="48">
        <v>160</v>
      </c>
      <c r="D36" s="80">
        <v>320</v>
      </c>
      <c r="E36" s="83">
        <v>180</v>
      </c>
      <c r="F36" s="25">
        <v>157</v>
      </c>
      <c r="H36" s="38" t="s">
        <v>161</v>
      </c>
      <c r="I36" s="44">
        <v>12.5</v>
      </c>
      <c r="J36" s="30">
        <v>25</v>
      </c>
      <c r="K36" s="44">
        <v>21</v>
      </c>
      <c r="L36" s="30">
        <v>19</v>
      </c>
    </row>
    <row r="37" spans="1:12" ht="15.75" thickBot="1" x14ac:dyDescent="0.3">
      <c r="A37" s="17"/>
      <c r="B37" s="5" t="s">
        <v>455</v>
      </c>
      <c r="C37" s="46">
        <v>160</v>
      </c>
      <c r="D37" s="33">
        <v>320</v>
      </c>
      <c r="E37" s="84">
        <v>360</v>
      </c>
      <c r="F37" s="30">
        <v>315</v>
      </c>
      <c r="H37" s="38" t="s">
        <v>282</v>
      </c>
      <c r="I37" s="44">
        <v>12.5</v>
      </c>
      <c r="J37" s="30">
        <v>25</v>
      </c>
      <c r="K37" s="44">
        <v>21</v>
      </c>
      <c r="L37" s="30">
        <v>19</v>
      </c>
    </row>
    <row r="38" spans="1:12" ht="15.75" thickBot="1" x14ac:dyDescent="0.3">
      <c r="A38" s="17"/>
      <c r="B38" s="40" t="s">
        <v>382</v>
      </c>
      <c r="C38" s="49">
        <v>40</v>
      </c>
      <c r="D38" s="25">
        <v>80</v>
      </c>
      <c r="E38" s="89">
        <v>540</v>
      </c>
      <c r="F38" s="80">
        <v>472</v>
      </c>
      <c r="H38" s="38" t="s">
        <v>162</v>
      </c>
      <c r="I38" s="44">
        <v>12.5</v>
      </c>
      <c r="J38" s="30">
        <v>25</v>
      </c>
      <c r="K38" s="44">
        <v>21</v>
      </c>
      <c r="L38" s="30">
        <v>19</v>
      </c>
    </row>
    <row r="39" spans="1:12" x14ac:dyDescent="0.25">
      <c r="A39" s="17"/>
      <c r="B39" s="4" t="s">
        <v>410</v>
      </c>
      <c r="C39" s="44">
        <v>40</v>
      </c>
      <c r="D39" s="30">
        <v>80</v>
      </c>
      <c r="E39" s="83">
        <v>64</v>
      </c>
      <c r="F39" s="25">
        <v>56</v>
      </c>
      <c r="H39" s="38" t="s">
        <v>163</v>
      </c>
      <c r="I39" s="44">
        <v>12.5</v>
      </c>
      <c r="J39" s="30">
        <v>25</v>
      </c>
      <c r="K39" s="44">
        <v>21</v>
      </c>
      <c r="L39" s="30">
        <v>19</v>
      </c>
    </row>
    <row r="40" spans="1:12" ht="15.75" thickBot="1" x14ac:dyDescent="0.3">
      <c r="A40" s="17"/>
      <c r="B40" s="4" t="s">
        <v>422</v>
      </c>
      <c r="C40" s="44">
        <v>40</v>
      </c>
      <c r="D40" s="30">
        <v>80</v>
      </c>
      <c r="E40" s="84">
        <v>64</v>
      </c>
      <c r="F40" s="30">
        <v>56</v>
      </c>
      <c r="H40" s="38" t="s">
        <v>283</v>
      </c>
      <c r="I40" s="44">
        <v>12.5</v>
      </c>
      <c r="J40" s="30">
        <v>25</v>
      </c>
      <c r="K40" s="46">
        <v>21</v>
      </c>
      <c r="L40" s="33">
        <v>19</v>
      </c>
    </row>
    <row r="41" spans="1:12" ht="15.75" thickBot="1" x14ac:dyDescent="0.3">
      <c r="A41" s="17"/>
      <c r="B41" s="5" t="s">
        <v>353</v>
      </c>
      <c r="C41" s="46">
        <v>40</v>
      </c>
      <c r="D41" s="33">
        <v>80</v>
      </c>
      <c r="E41" s="84">
        <v>64</v>
      </c>
      <c r="F41" s="30">
        <v>56</v>
      </c>
      <c r="H41" s="38" t="s">
        <v>164</v>
      </c>
      <c r="I41" s="44">
        <v>12.5</v>
      </c>
      <c r="J41" s="30">
        <v>25</v>
      </c>
      <c r="K41" s="377"/>
      <c r="L41" s="377"/>
    </row>
    <row r="42" spans="1:12" ht="15.75" thickBot="1" x14ac:dyDescent="0.3">
      <c r="A42" s="17"/>
      <c r="B42" s="41" t="s">
        <v>309</v>
      </c>
      <c r="C42" s="43">
        <v>37.5</v>
      </c>
      <c r="D42" s="28">
        <v>75</v>
      </c>
      <c r="E42" s="84">
        <v>64</v>
      </c>
      <c r="F42" s="30">
        <v>56</v>
      </c>
      <c r="H42" s="39" t="s">
        <v>165</v>
      </c>
      <c r="I42" s="46">
        <v>12.5</v>
      </c>
      <c r="J42" s="33">
        <v>25</v>
      </c>
      <c r="K42" s="73"/>
      <c r="L42" s="74"/>
    </row>
    <row r="43" spans="1:12" ht="15.75" thickBot="1" x14ac:dyDescent="0.3">
      <c r="A43" s="17"/>
      <c r="B43" s="4" t="s">
        <v>310</v>
      </c>
      <c r="C43" s="44">
        <v>37.5</v>
      </c>
      <c r="D43" s="30">
        <v>75</v>
      </c>
      <c r="E43" s="85">
        <v>109</v>
      </c>
      <c r="F43" s="33">
        <v>82</v>
      </c>
      <c r="H43" s="377"/>
      <c r="I43" s="377"/>
      <c r="J43" s="377"/>
      <c r="K43" s="86" t="s">
        <v>269</v>
      </c>
      <c r="L43" s="70" t="s">
        <v>201</v>
      </c>
    </row>
    <row r="44" spans="1:12" ht="15.75" thickBot="1" x14ac:dyDescent="0.3">
      <c r="A44" s="17"/>
      <c r="B44" s="4" t="s">
        <v>311</v>
      </c>
      <c r="C44" s="44">
        <v>37.5</v>
      </c>
      <c r="D44" s="30">
        <v>75</v>
      </c>
      <c r="H44" s="18" t="s">
        <v>226</v>
      </c>
      <c r="I44" s="18" t="s">
        <v>169</v>
      </c>
      <c r="J44" s="19"/>
      <c r="K44" s="44">
        <v>47</v>
      </c>
      <c r="L44" s="30">
        <v>41</v>
      </c>
    </row>
    <row r="45" spans="1:12" ht="15.75" thickBot="1" x14ac:dyDescent="0.3">
      <c r="A45" s="17"/>
      <c r="B45" s="5" t="s">
        <v>312</v>
      </c>
      <c r="C45" s="46">
        <v>37.5</v>
      </c>
      <c r="D45" s="33">
        <v>75</v>
      </c>
      <c r="E45" s="73"/>
      <c r="F45" s="74"/>
      <c r="H45" s="23" t="s">
        <v>174</v>
      </c>
      <c r="I45" s="23" t="s">
        <v>167</v>
      </c>
      <c r="J45" s="70" t="s">
        <v>166</v>
      </c>
      <c r="K45" s="44">
        <v>47</v>
      </c>
      <c r="L45" s="30">
        <v>41</v>
      </c>
    </row>
    <row r="46" spans="1:12" ht="15.75" thickBot="1" x14ac:dyDescent="0.3">
      <c r="A46" s="17"/>
      <c r="E46" s="86" t="s">
        <v>269</v>
      </c>
      <c r="F46" s="70" t="s">
        <v>201</v>
      </c>
      <c r="H46" s="37" t="s">
        <v>235</v>
      </c>
      <c r="I46" s="44">
        <v>27.5</v>
      </c>
      <c r="J46" s="30">
        <v>55</v>
      </c>
      <c r="K46" s="44">
        <v>47</v>
      </c>
      <c r="L46" s="30">
        <v>41</v>
      </c>
    </row>
    <row r="47" spans="1:12" x14ac:dyDescent="0.25">
      <c r="A47" s="17"/>
      <c r="B47" s="18" t="s">
        <v>178</v>
      </c>
      <c r="C47" s="18" t="s">
        <v>169</v>
      </c>
      <c r="D47" s="19"/>
      <c r="E47" s="83">
        <v>77</v>
      </c>
      <c r="F47" s="25">
        <v>67</v>
      </c>
      <c r="H47" s="38" t="s">
        <v>239</v>
      </c>
      <c r="I47" s="44">
        <v>27.5</v>
      </c>
      <c r="J47" s="30">
        <v>55</v>
      </c>
      <c r="K47" s="44">
        <v>47</v>
      </c>
      <c r="L47" s="30">
        <v>41</v>
      </c>
    </row>
    <row r="48" spans="1:12" ht="15.75" thickBot="1" x14ac:dyDescent="0.3">
      <c r="A48" s="17"/>
      <c r="B48" s="1" t="s">
        <v>206</v>
      </c>
      <c r="C48" s="23" t="s">
        <v>167</v>
      </c>
      <c r="D48" s="70" t="s">
        <v>166</v>
      </c>
      <c r="E48" s="87">
        <v>77</v>
      </c>
      <c r="F48" s="28">
        <v>67</v>
      </c>
      <c r="H48" s="38" t="s">
        <v>236</v>
      </c>
      <c r="I48" s="44">
        <v>27.5</v>
      </c>
      <c r="J48" s="30">
        <v>55</v>
      </c>
      <c r="K48" s="44">
        <v>47</v>
      </c>
      <c r="L48" s="30">
        <v>41</v>
      </c>
    </row>
    <row r="49" spans="1:12" ht="15.75" thickBot="1" x14ac:dyDescent="0.3">
      <c r="A49" s="17"/>
      <c r="B49" s="2" t="s">
        <v>220</v>
      </c>
      <c r="C49" s="43">
        <v>45</v>
      </c>
      <c r="D49" s="25">
        <v>90</v>
      </c>
      <c r="E49" s="87">
        <v>77</v>
      </c>
      <c r="F49" s="28">
        <v>67</v>
      </c>
      <c r="H49" s="38" t="s">
        <v>237</v>
      </c>
      <c r="I49" s="44">
        <v>27.5</v>
      </c>
      <c r="J49" s="30">
        <v>55</v>
      </c>
      <c r="K49" s="46">
        <v>47</v>
      </c>
      <c r="L49" s="33">
        <v>41</v>
      </c>
    </row>
    <row r="50" spans="1:12" ht="15.75" thickBot="1" x14ac:dyDescent="0.3">
      <c r="A50" s="17"/>
      <c r="B50" s="3" t="s">
        <v>221</v>
      </c>
      <c r="C50" s="50">
        <v>45</v>
      </c>
      <c r="D50" s="28">
        <v>90</v>
      </c>
      <c r="E50" s="84">
        <v>77</v>
      </c>
      <c r="F50" s="30">
        <v>67</v>
      </c>
      <c r="H50" s="38" t="s">
        <v>234</v>
      </c>
      <c r="I50" s="44">
        <v>27.5</v>
      </c>
      <c r="J50" s="30">
        <v>55</v>
      </c>
      <c r="K50" s="246"/>
      <c r="L50" s="246"/>
    </row>
    <row r="51" spans="1:12" ht="15.75" thickBot="1" x14ac:dyDescent="0.3">
      <c r="A51" s="17"/>
      <c r="B51" s="3" t="s">
        <v>222</v>
      </c>
      <c r="C51" s="44">
        <v>45</v>
      </c>
      <c r="D51" s="28">
        <v>90</v>
      </c>
      <c r="E51" s="85">
        <v>290</v>
      </c>
      <c r="F51" s="33">
        <v>255</v>
      </c>
      <c r="H51" s="39" t="s">
        <v>238</v>
      </c>
      <c r="I51" s="46">
        <v>27.5</v>
      </c>
      <c r="J51" s="33">
        <v>55</v>
      </c>
      <c r="K51" s="73"/>
      <c r="L51" s="74"/>
    </row>
    <row r="52" spans="1:12" ht="15.75" thickBot="1" x14ac:dyDescent="0.3">
      <c r="A52" s="17"/>
      <c r="B52" s="3" t="s">
        <v>223</v>
      </c>
      <c r="C52" s="44">
        <v>45</v>
      </c>
      <c r="D52" s="30">
        <v>90</v>
      </c>
      <c r="H52" s="377"/>
      <c r="I52" s="377"/>
      <c r="J52" s="377"/>
      <c r="K52" s="86" t="s">
        <v>269</v>
      </c>
      <c r="L52" s="70" t="s">
        <v>201</v>
      </c>
    </row>
    <row r="53" spans="1:12" ht="15.75" thickBot="1" x14ac:dyDescent="0.3">
      <c r="A53" s="17"/>
      <c r="B53" s="5" t="s">
        <v>420</v>
      </c>
      <c r="C53" s="46">
        <v>140</v>
      </c>
      <c r="D53" s="33">
        <v>280</v>
      </c>
      <c r="E53" s="73"/>
      <c r="F53" s="74"/>
      <c r="H53" s="18" t="s">
        <v>487</v>
      </c>
      <c r="I53" s="18" t="s">
        <v>169</v>
      </c>
      <c r="J53" s="19"/>
      <c r="K53" s="49">
        <v>15</v>
      </c>
      <c r="L53" s="25">
        <v>13</v>
      </c>
    </row>
    <row r="54" spans="1:12" ht="15.75" thickBot="1" x14ac:dyDescent="0.3">
      <c r="A54" s="17"/>
      <c r="E54" s="86" t="s">
        <v>269</v>
      </c>
      <c r="F54" s="70" t="s">
        <v>201</v>
      </c>
      <c r="H54" s="21" t="s">
        <v>172</v>
      </c>
      <c r="I54" s="23" t="s">
        <v>167</v>
      </c>
      <c r="J54" s="70" t="s">
        <v>166</v>
      </c>
      <c r="K54" s="44">
        <v>15</v>
      </c>
      <c r="L54" s="30">
        <v>13</v>
      </c>
    </row>
    <row r="55" spans="1:12" x14ac:dyDescent="0.25">
      <c r="A55" s="17"/>
      <c r="B55" s="18" t="s">
        <v>349</v>
      </c>
      <c r="C55" s="18" t="s">
        <v>169</v>
      </c>
      <c r="D55" s="19"/>
      <c r="E55" s="83">
        <v>10</v>
      </c>
      <c r="F55" s="25">
        <v>9</v>
      </c>
      <c r="H55" s="40" t="s">
        <v>315</v>
      </c>
      <c r="I55" s="49">
        <v>11</v>
      </c>
      <c r="J55" s="25">
        <v>22</v>
      </c>
      <c r="K55" s="44">
        <v>15</v>
      </c>
      <c r="L55" s="30">
        <v>13</v>
      </c>
    </row>
    <row r="56" spans="1:12" ht="15.75" thickBot="1" x14ac:dyDescent="0.3">
      <c r="A56" s="17"/>
      <c r="B56" s="23" t="s">
        <v>168</v>
      </c>
      <c r="C56" s="23" t="s">
        <v>167</v>
      </c>
      <c r="D56" s="70" t="s">
        <v>166</v>
      </c>
      <c r="E56" s="87">
        <v>17</v>
      </c>
      <c r="F56" s="28">
        <v>15</v>
      </c>
      <c r="H56" s="4" t="s">
        <v>314</v>
      </c>
      <c r="I56" s="44">
        <v>11</v>
      </c>
      <c r="J56" s="30">
        <v>22</v>
      </c>
      <c r="K56" s="44">
        <v>15</v>
      </c>
      <c r="L56" s="30">
        <v>13</v>
      </c>
    </row>
    <row r="57" spans="1:12" x14ac:dyDescent="0.25">
      <c r="A57" s="17"/>
      <c r="B57" s="27" t="s">
        <v>66</v>
      </c>
      <c r="C57" s="49">
        <v>8.5</v>
      </c>
      <c r="D57" s="25">
        <v>17</v>
      </c>
      <c r="E57" s="87">
        <v>30</v>
      </c>
      <c r="F57" s="28">
        <v>26</v>
      </c>
      <c r="H57" s="4" t="s">
        <v>328</v>
      </c>
      <c r="I57" s="44">
        <v>11</v>
      </c>
      <c r="J57" s="30">
        <v>22</v>
      </c>
      <c r="K57" s="44">
        <v>15</v>
      </c>
      <c r="L57" s="30">
        <v>13</v>
      </c>
    </row>
    <row r="58" spans="1:12" ht="15.75" thickBot="1" x14ac:dyDescent="0.3">
      <c r="A58" s="17"/>
      <c r="B58" s="29" t="s">
        <v>67</v>
      </c>
      <c r="C58" s="44">
        <v>14.5</v>
      </c>
      <c r="D58" s="30">
        <v>29</v>
      </c>
      <c r="E58" s="88">
        <v>49</v>
      </c>
      <c r="F58" s="77">
        <v>43</v>
      </c>
      <c r="H58" s="4" t="s">
        <v>331</v>
      </c>
      <c r="I58" s="44">
        <v>11</v>
      </c>
      <c r="J58" s="30">
        <v>22</v>
      </c>
      <c r="K58" s="44">
        <v>15</v>
      </c>
      <c r="L58" s="30">
        <v>13</v>
      </c>
    </row>
    <row r="59" spans="1:12" ht="15.75" thickBot="1" x14ac:dyDescent="0.3">
      <c r="A59" s="17"/>
      <c r="B59" s="29" t="s">
        <v>68</v>
      </c>
      <c r="C59" s="44">
        <v>24.5</v>
      </c>
      <c r="D59" s="30">
        <v>49</v>
      </c>
      <c r="H59" s="4" t="s">
        <v>330</v>
      </c>
      <c r="I59" s="44">
        <v>11</v>
      </c>
      <c r="J59" s="30">
        <v>22</v>
      </c>
      <c r="K59" s="44">
        <v>15</v>
      </c>
      <c r="L59" s="30">
        <v>13</v>
      </c>
    </row>
    <row r="60" spans="1:12" x14ac:dyDescent="0.25">
      <c r="A60" s="17"/>
      <c r="B60" s="29" t="s">
        <v>76</v>
      </c>
      <c r="C60" s="44">
        <v>44.5</v>
      </c>
      <c r="D60" s="30">
        <v>89</v>
      </c>
      <c r="E60" s="73"/>
      <c r="F60" s="74"/>
      <c r="H60" s="4" t="s">
        <v>329</v>
      </c>
      <c r="I60" s="44">
        <v>11</v>
      </c>
      <c r="J60" s="30">
        <v>22</v>
      </c>
      <c r="K60" s="44">
        <v>15</v>
      </c>
      <c r="L60" s="30">
        <v>13</v>
      </c>
    </row>
    <row r="61" spans="1:12" ht="15.75" thickBot="1" x14ac:dyDescent="0.3">
      <c r="A61" s="17"/>
      <c r="B61" s="32" t="s">
        <v>224</v>
      </c>
      <c r="C61" s="46">
        <v>79</v>
      </c>
      <c r="D61" s="33">
        <v>158</v>
      </c>
      <c r="E61" s="86" t="s">
        <v>269</v>
      </c>
      <c r="F61" s="76" t="s">
        <v>201</v>
      </c>
      <c r="H61" s="4" t="s">
        <v>320</v>
      </c>
      <c r="I61" s="44">
        <v>11</v>
      </c>
      <c r="J61" s="30">
        <v>22</v>
      </c>
      <c r="K61" s="44">
        <v>15</v>
      </c>
      <c r="L61" s="30">
        <v>13</v>
      </c>
    </row>
    <row r="62" spans="1:12" ht="15.75" thickBot="1" x14ac:dyDescent="0.3">
      <c r="A62" s="17"/>
      <c r="E62" s="83">
        <v>2</v>
      </c>
      <c r="F62" s="25">
        <v>2</v>
      </c>
      <c r="H62" s="4" t="s">
        <v>325</v>
      </c>
      <c r="I62" s="44">
        <v>11</v>
      </c>
      <c r="J62" s="30">
        <v>22</v>
      </c>
      <c r="K62" s="46">
        <v>15</v>
      </c>
      <c r="L62" s="33">
        <v>13</v>
      </c>
    </row>
    <row r="63" spans="1:12" x14ac:dyDescent="0.25">
      <c r="A63" s="17"/>
      <c r="B63" s="18" t="s">
        <v>173</v>
      </c>
      <c r="C63" s="18" t="s">
        <v>169</v>
      </c>
      <c r="D63" s="19"/>
      <c r="E63" s="84">
        <v>4</v>
      </c>
      <c r="F63" s="30">
        <v>4</v>
      </c>
      <c r="H63" s="4" t="s">
        <v>317</v>
      </c>
      <c r="I63" s="44">
        <v>11</v>
      </c>
      <c r="J63" s="30">
        <v>22</v>
      </c>
      <c r="K63" s="49">
        <v>24</v>
      </c>
      <c r="L63" s="25">
        <v>21</v>
      </c>
    </row>
    <row r="64" spans="1:12" ht="15.75" thickBot="1" x14ac:dyDescent="0.3">
      <c r="A64" s="17"/>
      <c r="B64" s="23" t="s">
        <v>168</v>
      </c>
      <c r="C64" s="23" t="s">
        <v>167</v>
      </c>
      <c r="D64" s="70" t="s">
        <v>166</v>
      </c>
      <c r="E64" s="84">
        <v>8</v>
      </c>
      <c r="F64" s="30">
        <v>7</v>
      </c>
      <c r="H64" s="4" t="s">
        <v>323</v>
      </c>
      <c r="I64" s="44">
        <v>11</v>
      </c>
      <c r="J64" s="30">
        <v>22</v>
      </c>
      <c r="K64" s="44">
        <v>24</v>
      </c>
      <c r="L64" s="30">
        <v>21</v>
      </c>
    </row>
    <row r="65" spans="1:12" ht="15.75" thickBot="1" x14ac:dyDescent="0.3">
      <c r="A65" s="17"/>
      <c r="B65" s="27" t="s">
        <v>65</v>
      </c>
      <c r="C65" s="49">
        <v>6</v>
      </c>
      <c r="D65" s="25">
        <v>12</v>
      </c>
      <c r="E65" s="85">
        <v>13</v>
      </c>
      <c r="F65" s="33">
        <v>11</v>
      </c>
      <c r="H65" s="4" t="s">
        <v>321</v>
      </c>
      <c r="I65" s="44">
        <v>11</v>
      </c>
      <c r="J65" s="30">
        <v>22</v>
      </c>
      <c r="K65" s="44">
        <v>24</v>
      </c>
      <c r="L65" s="30">
        <v>21</v>
      </c>
    </row>
    <row r="66" spans="1:12" ht="15.75" thickBot="1" x14ac:dyDescent="0.3">
      <c r="A66" s="17"/>
      <c r="B66" s="29" t="s">
        <v>66</v>
      </c>
      <c r="C66" s="44">
        <v>10</v>
      </c>
      <c r="D66" s="30">
        <v>20</v>
      </c>
      <c r="E66" s="36"/>
      <c r="F66" s="36"/>
      <c r="H66" s="4" t="s">
        <v>324</v>
      </c>
      <c r="I66" s="44">
        <v>11</v>
      </c>
      <c r="J66" s="30">
        <v>22</v>
      </c>
      <c r="K66" s="44">
        <v>24</v>
      </c>
      <c r="L66" s="30">
        <v>21</v>
      </c>
    </row>
    <row r="67" spans="1:12" x14ac:dyDescent="0.25">
      <c r="A67" s="17"/>
      <c r="B67" s="29" t="s">
        <v>67</v>
      </c>
      <c r="C67" s="44">
        <v>17.5</v>
      </c>
      <c r="D67" s="30">
        <v>35</v>
      </c>
      <c r="E67" s="73"/>
      <c r="F67" s="74"/>
      <c r="H67" s="4" t="s">
        <v>318</v>
      </c>
      <c r="I67" s="44">
        <v>11</v>
      </c>
      <c r="J67" s="30">
        <v>22</v>
      </c>
      <c r="K67" s="44">
        <v>24</v>
      </c>
      <c r="L67" s="30">
        <v>21</v>
      </c>
    </row>
    <row r="68" spans="1:12" ht="15.75" thickBot="1" x14ac:dyDescent="0.3">
      <c r="A68" s="17"/>
      <c r="B68" s="32" t="s">
        <v>68</v>
      </c>
      <c r="C68" s="46">
        <v>29</v>
      </c>
      <c r="D68" s="33">
        <v>58</v>
      </c>
      <c r="E68" s="86" t="s">
        <v>269</v>
      </c>
      <c r="F68" s="70" t="s">
        <v>201</v>
      </c>
      <c r="H68" s="4" t="s">
        <v>322</v>
      </c>
      <c r="I68" s="44">
        <v>11</v>
      </c>
      <c r="J68" s="30">
        <v>22</v>
      </c>
      <c r="K68" s="44">
        <v>24</v>
      </c>
      <c r="L68" s="30">
        <v>21</v>
      </c>
    </row>
    <row r="69" spans="1:12" ht="15.75" thickBot="1" x14ac:dyDescent="0.3">
      <c r="A69" s="17"/>
      <c r="E69" s="83">
        <v>6</v>
      </c>
      <c r="F69" s="25">
        <v>5</v>
      </c>
      <c r="H69" s="4" t="s">
        <v>313</v>
      </c>
      <c r="I69" s="44">
        <v>11</v>
      </c>
      <c r="J69" s="30">
        <v>22</v>
      </c>
      <c r="K69" s="44">
        <v>24</v>
      </c>
      <c r="L69" s="30">
        <v>21</v>
      </c>
    </row>
    <row r="70" spans="1:12" x14ac:dyDescent="0.25">
      <c r="A70" s="17"/>
      <c r="B70" s="18" t="s">
        <v>171</v>
      </c>
      <c r="C70" s="18" t="s">
        <v>169</v>
      </c>
      <c r="D70" s="19"/>
      <c r="E70" s="84">
        <v>9.5</v>
      </c>
      <c r="F70" s="30">
        <v>8.5</v>
      </c>
      <c r="H70" s="4" t="s">
        <v>351</v>
      </c>
      <c r="I70" s="44">
        <v>11</v>
      </c>
      <c r="J70" s="30">
        <v>22</v>
      </c>
      <c r="K70" s="44">
        <v>24</v>
      </c>
      <c r="L70" s="30">
        <v>21</v>
      </c>
    </row>
    <row r="71" spans="1:12" ht="15.75" thickBot="1" x14ac:dyDescent="0.3">
      <c r="A71" s="17"/>
      <c r="B71" s="23" t="s">
        <v>168</v>
      </c>
      <c r="C71" s="69" t="s">
        <v>167</v>
      </c>
      <c r="D71" s="76" t="s">
        <v>166</v>
      </c>
      <c r="E71" s="85">
        <v>16</v>
      </c>
      <c r="F71" s="33">
        <v>14</v>
      </c>
      <c r="H71" s="4" t="s">
        <v>326</v>
      </c>
      <c r="I71" s="44">
        <v>11</v>
      </c>
      <c r="J71" s="30">
        <v>22</v>
      </c>
      <c r="K71" s="44">
        <v>24</v>
      </c>
      <c r="L71" s="30">
        <v>21</v>
      </c>
    </row>
    <row r="72" spans="1:12" ht="15.75" thickBot="1" x14ac:dyDescent="0.3">
      <c r="A72" s="17"/>
      <c r="B72" s="24" t="s">
        <v>65</v>
      </c>
      <c r="C72" s="49">
        <v>1.75</v>
      </c>
      <c r="D72" s="25">
        <v>3.5</v>
      </c>
      <c r="H72" s="4" t="s">
        <v>319</v>
      </c>
      <c r="I72" s="44">
        <v>11</v>
      </c>
      <c r="J72" s="30">
        <v>22</v>
      </c>
      <c r="K72" s="44">
        <v>24</v>
      </c>
      <c r="L72" s="30">
        <v>21</v>
      </c>
    </row>
    <row r="73" spans="1:12" ht="15.75" thickBot="1" x14ac:dyDescent="0.3">
      <c r="A73" s="17"/>
      <c r="B73" s="29" t="s">
        <v>66</v>
      </c>
      <c r="C73" s="50">
        <v>2.5</v>
      </c>
      <c r="D73" s="30">
        <v>5</v>
      </c>
      <c r="E73" s="73"/>
      <c r="F73" s="74"/>
      <c r="H73" s="5" t="s">
        <v>327</v>
      </c>
      <c r="I73" s="46">
        <v>11</v>
      </c>
      <c r="J73" s="33">
        <v>22</v>
      </c>
      <c r="K73" s="44">
        <v>24</v>
      </c>
      <c r="L73" s="30">
        <v>21</v>
      </c>
    </row>
    <row r="74" spans="1:12" ht="15.75" thickBot="1" x14ac:dyDescent="0.3">
      <c r="A74" s="17"/>
      <c r="B74" s="29" t="s">
        <v>67</v>
      </c>
      <c r="C74" s="50">
        <v>4.5</v>
      </c>
      <c r="D74" s="30">
        <v>9</v>
      </c>
      <c r="E74" s="86" t="s">
        <v>269</v>
      </c>
      <c r="F74" s="70" t="s">
        <v>201</v>
      </c>
      <c r="H74" s="377"/>
      <c r="I74" s="377"/>
      <c r="J74" s="377"/>
      <c r="K74" s="44">
        <v>24</v>
      </c>
      <c r="L74" s="30">
        <v>21</v>
      </c>
    </row>
    <row r="75" spans="1:12" ht="15.75" thickBot="1" x14ac:dyDescent="0.3">
      <c r="A75" s="17"/>
      <c r="B75" s="32" t="s">
        <v>68</v>
      </c>
      <c r="C75" s="46">
        <v>7.5</v>
      </c>
      <c r="D75" s="33">
        <v>15</v>
      </c>
      <c r="E75" s="83">
        <v>8</v>
      </c>
      <c r="F75" s="25">
        <v>7</v>
      </c>
      <c r="H75" s="20" t="s">
        <v>142</v>
      </c>
      <c r="I75" s="18" t="s">
        <v>169</v>
      </c>
      <c r="J75" s="19"/>
      <c r="K75" s="44">
        <v>24</v>
      </c>
      <c r="L75" s="30">
        <v>21</v>
      </c>
    </row>
    <row r="76" spans="1:12" ht="15.75" thickBot="1" x14ac:dyDescent="0.3">
      <c r="A76" s="17"/>
      <c r="B76" s="35"/>
      <c r="C76" s="36"/>
      <c r="D76" s="36"/>
      <c r="E76" s="87">
        <v>15</v>
      </c>
      <c r="F76" s="28">
        <v>13</v>
      </c>
      <c r="H76" s="23" t="s">
        <v>170</v>
      </c>
      <c r="I76" s="23" t="s">
        <v>167</v>
      </c>
      <c r="J76" s="70" t="s">
        <v>166</v>
      </c>
      <c r="K76" s="44">
        <v>24</v>
      </c>
      <c r="L76" s="30">
        <v>21</v>
      </c>
    </row>
    <row r="77" spans="1:12" x14ac:dyDescent="0.25">
      <c r="A77" s="17"/>
      <c r="B77" s="18" t="s">
        <v>70</v>
      </c>
      <c r="C77" s="18" t="s">
        <v>169</v>
      </c>
      <c r="D77" s="19"/>
      <c r="E77" s="87">
        <v>25</v>
      </c>
      <c r="F77" s="28">
        <v>21</v>
      </c>
      <c r="H77" s="371" t="s">
        <v>478</v>
      </c>
      <c r="I77" s="49">
        <v>12.5</v>
      </c>
      <c r="J77" s="25">
        <v>25</v>
      </c>
      <c r="K77" s="44">
        <v>24</v>
      </c>
      <c r="L77" s="30">
        <v>21</v>
      </c>
    </row>
    <row r="78" spans="1:12" ht="15.75" thickBot="1" x14ac:dyDescent="0.3">
      <c r="A78" s="17"/>
      <c r="B78" s="23" t="s">
        <v>168</v>
      </c>
      <c r="C78" s="23" t="s">
        <v>167</v>
      </c>
      <c r="D78" s="70" t="s">
        <v>166</v>
      </c>
      <c r="E78" s="84">
        <v>42</v>
      </c>
      <c r="F78" s="30">
        <v>37</v>
      </c>
      <c r="H78" s="14" t="s">
        <v>479</v>
      </c>
      <c r="I78" s="44">
        <v>12.5</v>
      </c>
      <c r="J78" s="30">
        <v>25</v>
      </c>
      <c r="K78" s="46">
        <v>24</v>
      </c>
      <c r="L78" s="33">
        <v>21</v>
      </c>
    </row>
    <row r="79" spans="1:12" ht="15.75" thickBot="1" x14ac:dyDescent="0.3">
      <c r="A79" s="17"/>
      <c r="B79" s="24" t="s">
        <v>66</v>
      </c>
      <c r="C79" s="49">
        <v>3.5</v>
      </c>
      <c r="D79" s="25">
        <v>7</v>
      </c>
      <c r="E79" s="85">
        <v>135</v>
      </c>
      <c r="F79" s="33">
        <v>119</v>
      </c>
      <c r="H79" s="13" t="s">
        <v>482</v>
      </c>
      <c r="I79" s="44">
        <v>12.5</v>
      </c>
      <c r="J79" s="30">
        <v>25</v>
      </c>
      <c r="K79" s="43">
        <v>32</v>
      </c>
      <c r="L79" s="28">
        <v>28</v>
      </c>
    </row>
    <row r="80" spans="1:12" ht="15.75" thickBot="1" x14ac:dyDescent="0.3">
      <c r="A80" s="17"/>
      <c r="B80" s="29" t="s">
        <v>67</v>
      </c>
      <c r="C80" s="50">
        <v>5.75</v>
      </c>
      <c r="D80" s="30">
        <v>11.5</v>
      </c>
      <c r="H80" s="14" t="s">
        <v>480</v>
      </c>
      <c r="I80" s="44">
        <v>12.5</v>
      </c>
      <c r="J80" s="30">
        <v>25</v>
      </c>
      <c r="K80" s="44">
        <v>32</v>
      </c>
      <c r="L80" s="30">
        <v>28</v>
      </c>
    </row>
    <row r="81" spans="1:12" ht="15.75" thickBot="1" x14ac:dyDescent="0.3">
      <c r="A81" s="17"/>
      <c r="B81" s="32" t="s">
        <v>68</v>
      </c>
      <c r="C81" s="46">
        <v>9.5</v>
      </c>
      <c r="D81" s="33">
        <v>19</v>
      </c>
      <c r="E81" s="73"/>
      <c r="F81" s="74"/>
      <c r="H81" s="13" t="s">
        <v>143</v>
      </c>
      <c r="I81" s="44">
        <v>12.5</v>
      </c>
      <c r="J81" s="30">
        <v>25</v>
      </c>
      <c r="K81" s="44">
        <v>32</v>
      </c>
      <c r="L81" s="30">
        <v>28</v>
      </c>
    </row>
    <row r="82" spans="1:12" ht="15.75" thickBot="1" x14ac:dyDescent="0.3">
      <c r="A82" s="17"/>
      <c r="E82" s="86" t="s">
        <v>269</v>
      </c>
      <c r="F82" s="70" t="s">
        <v>201</v>
      </c>
      <c r="H82" s="13" t="s">
        <v>481</v>
      </c>
      <c r="I82" s="44">
        <v>12.5</v>
      </c>
      <c r="J82" s="30">
        <v>25</v>
      </c>
      <c r="K82" s="44">
        <v>32</v>
      </c>
      <c r="L82" s="30">
        <v>28</v>
      </c>
    </row>
    <row r="83" spans="1:12" x14ac:dyDescent="0.25">
      <c r="A83" s="17"/>
      <c r="B83" s="18" t="s">
        <v>232</v>
      </c>
      <c r="C83" s="18" t="s">
        <v>169</v>
      </c>
      <c r="D83" s="19"/>
      <c r="E83" s="83">
        <v>10</v>
      </c>
      <c r="F83" s="25">
        <v>9</v>
      </c>
      <c r="H83" s="14" t="s">
        <v>477</v>
      </c>
      <c r="I83" s="44">
        <v>12.5</v>
      </c>
      <c r="J83" s="30">
        <v>25</v>
      </c>
      <c r="K83" s="44">
        <v>32</v>
      </c>
      <c r="L83" s="30">
        <v>28</v>
      </c>
    </row>
    <row r="84" spans="1:12" ht="15.75" thickBot="1" x14ac:dyDescent="0.3">
      <c r="A84" s="17"/>
      <c r="B84" s="23" t="s">
        <v>168</v>
      </c>
      <c r="C84" s="23" t="s">
        <v>167</v>
      </c>
      <c r="D84" s="70" t="s">
        <v>166</v>
      </c>
      <c r="E84" s="87">
        <v>17</v>
      </c>
      <c r="F84" s="28">
        <v>15</v>
      </c>
      <c r="H84" s="13" t="s">
        <v>476</v>
      </c>
      <c r="I84" s="44">
        <v>12.5</v>
      </c>
      <c r="J84" s="30">
        <v>25</v>
      </c>
      <c r="K84" s="44">
        <v>32</v>
      </c>
      <c r="L84" s="30">
        <v>28</v>
      </c>
    </row>
    <row r="85" spans="1:12" ht="15.75" thickBot="1" x14ac:dyDescent="0.3">
      <c r="A85" s="17"/>
      <c r="B85" s="24" t="s">
        <v>67</v>
      </c>
      <c r="C85" s="43">
        <v>4.75</v>
      </c>
      <c r="D85" s="25">
        <v>9.5</v>
      </c>
      <c r="E85" s="87">
        <v>30</v>
      </c>
      <c r="F85" s="28">
        <v>26</v>
      </c>
      <c r="H85" s="15" t="s">
        <v>144</v>
      </c>
      <c r="I85" s="46">
        <v>12.5</v>
      </c>
      <c r="J85" s="33">
        <v>25</v>
      </c>
      <c r="K85" s="44">
        <v>32</v>
      </c>
      <c r="L85" s="30">
        <v>28</v>
      </c>
    </row>
    <row r="86" spans="1:12" ht="15.75" thickBot="1" x14ac:dyDescent="0.3">
      <c r="A86" s="17"/>
      <c r="B86" s="29" t="s">
        <v>68</v>
      </c>
      <c r="C86" s="50">
        <v>8.75</v>
      </c>
      <c r="D86" s="28">
        <v>17.5</v>
      </c>
      <c r="E86" s="88">
        <v>49</v>
      </c>
      <c r="F86" s="77">
        <v>43</v>
      </c>
      <c r="H86" s="12" t="s">
        <v>484</v>
      </c>
      <c r="I86" s="43">
        <v>15</v>
      </c>
      <c r="J86" s="28">
        <v>30</v>
      </c>
      <c r="K86" s="44">
        <v>32</v>
      </c>
      <c r="L86" s="30">
        <v>28</v>
      </c>
    </row>
    <row r="87" spans="1:12" ht="15.75" thickBot="1" x14ac:dyDescent="0.3">
      <c r="A87" s="17"/>
      <c r="B87" s="29" t="s">
        <v>76</v>
      </c>
      <c r="C87" s="44">
        <v>14.5</v>
      </c>
      <c r="D87" s="28">
        <v>29</v>
      </c>
      <c r="H87" s="13" t="s">
        <v>485</v>
      </c>
      <c r="I87" s="44">
        <v>15</v>
      </c>
      <c r="J87" s="30">
        <v>30</v>
      </c>
      <c r="K87" s="44">
        <v>32</v>
      </c>
      <c r="L87" s="30">
        <v>28</v>
      </c>
    </row>
    <row r="88" spans="1:12" x14ac:dyDescent="0.25">
      <c r="A88" s="17"/>
      <c r="B88" s="29" t="s">
        <v>224</v>
      </c>
      <c r="C88" s="44">
        <v>24.5</v>
      </c>
      <c r="D88" s="30">
        <v>49</v>
      </c>
      <c r="E88" s="73"/>
      <c r="F88" s="74"/>
      <c r="H88" s="13" t="s">
        <v>486</v>
      </c>
      <c r="I88" s="44">
        <v>15</v>
      </c>
      <c r="J88" s="30">
        <v>30</v>
      </c>
      <c r="K88" s="44">
        <v>32</v>
      </c>
      <c r="L88" s="30">
        <v>28</v>
      </c>
    </row>
    <row r="89" spans="1:12" ht="15.75" thickBot="1" x14ac:dyDescent="0.3">
      <c r="B89" s="32" t="s">
        <v>233</v>
      </c>
      <c r="C89" s="46">
        <v>79.5</v>
      </c>
      <c r="D89" s="33">
        <v>159</v>
      </c>
      <c r="E89" s="86" t="s">
        <v>269</v>
      </c>
      <c r="F89" s="76" t="s">
        <v>201</v>
      </c>
      <c r="H89" s="15" t="s">
        <v>483</v>
      </c>
      <c r="I89" s="46">
        <v>15</v>
      </c>
      <c r="J89" s="33">
        <v>30</v>
      </c>
      <c r="K89" s="44">
        <v>32</v>
      </c>
      <c r="L89" s="30">
        <v>28</v>
      </c>
    </row>
    <row r="90" spans="1:12" ht="15.75" thickBot="1" x14ac:dyDescent="0.3">
      <c r="E90" s="83">
        <v>9</v>
      </c>
      <c r="F90" s="25">
        <v>8</v>
      </c>
      <c r="K90" s="46">
        <v>32</v>
      </c>
      <c r="L90" s="33">
        <v>28</v>
      </c>
    </row>
    <row r="91" spans="1:12" ht="15.75" thickBot="1" x14ac:dyDescent="0.3">
      <c r="B91" s="18" t="s">
        <v>304</v>
      </c>
      <c r="C91" s="18" t="s">
        <v>169</v>
      </c>
      <c r="D91" s="19"/>
      <c r="E91" s="84">
        <v>14</v>
      </c>
      <c r="F91" s="30">
        <v>13</v>
      </c>
      <c r="H91" s="18" t="s">
        <v>431</v>
      </c>
      <c r="I91" s="18" t="s">
        <v>169</v>
      </c>
      <c r="J91" s="19"/>
      <c r="K91" s="246"/>
      <c r="L91" s="246"/>
    </row>
    <row r="92" spans="1:12" ht="15.75" thickBot="1" x14ac:dyDescent="0.3">
      <c r="B92" s="23" t="s">
        <v>168</v>
      </c>
      <c r="C92" s="23" t="s">
        <v>167</v>
      </c>
      <c r="D92" s="70" t="s">
        <v>166</v>
      </c>
      <c r="E92" s="84">
        <v>26</v>
      </c>
      <c r="F92" s="30">
        <v>23</v>
      </c>
      <c r="H92" s="1" t="s">
        <v>172</v>
      </c>
      <c r="I92" s="23" t="s">
        <v>167</v>
      </c>
      <c r="J92" s="70" t="s">
        <v>166</v>
      </c>
      <c r="K92" s="73"/>
      <c r="L92" s="74"/>
    </row>
    <row r="93" spans="1:12" ht="15.75" thickBot="1" x14ac:dyDescent="0.3">
      <c r="B93" s="27" t="s">
        <v>65</v>
      </c>
      <c r="C93" s="49">
        <v>6</v>
      </c>
      <c r="D93" s="25">
        <v>12</v>
      </c>
      <c r="E93" s="85">
        <v>47</v>
      </c>
      <c r="F93" s="33">
        <v>41</v>
      </c>
      <c r="H93" s="2" t="s">
        <v>432</v>
      </c>
      <c r="I93" s="43">
        <v>15</v>
      </c>
      <c r="J93" s="25">
        <v>30</v>
      </c>
      <c r="K93" s="86" t="s">
        <v>269</v>
      </c>
      <c r="L93" s="70" t="s">
        <v>201</v>
      </c>
    </row>
    <row r="94" spans="1:12" ht="15.75" thickBot="1" x14ac:dyDescent="0.3">
      <c r="B94" s="29" t="s">
        <v>66</v>
      </c>
      <c r="C94" s="44">
        <v>10</v>
      </c>
      <c r="D94" s="30">
        <v>20</v>
      </c>
      <c r="H94" s="3" t="s">
        <v>434</v>
      </c>
      <c r="I94" s="50">
        <v>15</v>
      </c>
      <c r="J94" s="28">
        <v>30</v>
      </c>
      <c r="K94" s="87">
        <v>21</v>
      </c>
      <c r="L94" s="28">
        <v>19</v>
      </c>
    </row>
    <row r="95" spans="1:12" x14ac:dyDescent="0.25">
      <c r="B95" s="29" t="s">
        <v>67</v>
      </c>
      <c r="C95" s="44">
        <v>17.5</v>
      </c>
      <c r="D95" s="30">
        <v>35</v>
      </c>
      <c r="E95" s="73"/>
      <c r="F95" s="74"/>
      <c r="H95" s="3" t="s">
        <v>433</v>
      </c>
      <c r="I95" s="44">
        <v>15</v>
      </c>
      <c r="J95" s="28">
        <v>30</v>
      </c>
      <c r="K95" s="87">
        <v>21</v>
      </c>
      <c r="L95" s="28">
        <v>19</v>
      </c>
    </row>
    <row r="96" spans="1:12" ht="15.75" thickBot="1" x14ac:dyDescent="0.3">
      <c r="B96" s="32" t="s">
        <v>68</v>
      </c>
      <c r="C96" s="46">
        <v>29</v>
      </c>
      <c r="D96" s="33">
        <v>58</v>
      </c>
      <c r="E96" s="86" t="s">
        <v>269</v>
      </c>
      <c r="F96" s="70" t="s">
        <v>201</v>
      </c>
      <c r="H96" s="3" t="s">
        <v>435</v>
      </c>
      <c r="I96" s="44">
        <v>15</v>
      </c>
      <c r="J96" s="30">
        <v>30</v>
      </c>
      <c r="K96" s="87">
        <v>21</v>
      </c>
      <c r="L96" s="28">
        <v>19</v>
      </c>
    </row>
    <row r="97" spans="1:12" ht="15.75" thickBot="1" x14ac:dyDescent="0.3">
      <c r="A97" s="17"/>
      <c r="E97" s="83">
        <v>5</v>
      </c>
      <c r="F97" s="25">
        <v>4</v>
      </c>
      <c r="H97" s="5" t="s">
        <v>436</v>
      </c>
      <c r="I97" s="46">
        <v>15</v>
      </c>
      <c r="J97" s="33">
        <v>30</v>
      </c>
      <c r="K97" s="87">
        <v>21</v>
      </c>
      <c r="L97" s="28">
        <v>19</v>
      </c>
    </row>
    <row r="98" spans="1:12" ht="15.75" thickBot="1" x14ac:dyDescent="0.3">
      <c r="B98" s="18" t="s">
        <v>69</v>
      </c>
      <c r="C98" s="18" t="s">
        <v>169</v>
      </c>
      <c r="D98" s="19"/>
      <c r="E98" s="87">
        <v>8</v>
      </c>
      <c r="F98" s="28">
        <v>7</v>
      </c>
      <c r="K98" s="87">
        <v>21</v>
      </c>
      <c r="L98" s="28">
        <v>19</v>
      </c>
    </row>
    <row r="99" spans="1:12" ht="15.75" thickBot="1" x14ac:dyDescent="0.3">
      <c r="B99" s="21" t="s">
        <v>168</v>
      </c>
      <c r="C99" s="23" t="s">
        <v>167</v>
      </c>
      <c r="D99" s="70" t="s">
        <v>166</v>
      </c>
      <c r="E99" s="87">
        <v>14</v>
      </c>
      <c r="F99" s="28">
        <v>12</v>
      </c>
      <c r="H99" s="18" t="s">
        <v>386</v>
      </c>
      <c r="I99" s="18" t="s">
        <v>169</v>
      </c>
      <c r="J99" s="19"/>
      <c r="K99" s="87">
        <v>21</v>
      </c>
      <c r="L99" s="28">
        <v>19</v>
      </c>
    </row>
    <row r="100" spans="1:12" ht="15.75" thickBot="1" x14ac:dyDescent="0.3">
      <c r="B100" s="45" t="s">
        <v>65</v>
      </c>
      <c r="C100" s="44">
        <v>8.5</v>
      </c>
      <c r="D100" s="30">
        <v>17</v>
      </c>
      <c r="E100" s="88">
        <v>25</v>
      </c>
      <c r="F100" s="77">
        <v>22</v>
      </c>
      <c r="H100" s="23" t="s">
        <v>395</v>
      </c>
      <c r="I100" s="23" t="s">
        <v>167</v>
      </c>
      <c r="J100" s="70" t="s">
        <v>166</v>
      </c>
      <c r="K100" s="87">
        <v>21</v>
      </c>
      <c r="L100" s="28">
        <v>19</v>
      </c>
    </row>
    <row r="101" spans="1:12" ht="15.75" thickBot="1" x14ac:dyDescent="0.3">
      <c r="B101" s="45" t="s">
        <v>66</v>
      </c>
      <c r="C101" s="44">
        <v>15</v>
      </c>
      <c r="D101" s="30">
        <v>30</v>
      </c>
      <c r="H101" s="24" t="s">
        <v>387</v>
      </c>
      <c r="I101" s="49">
        <v>5</v>
      </c>
      <c r="J101" s="25">
        <v>10</v>
      </c>
      <c r="K101" s="87">
        <v>21</v>
      </c>
      <c r="L101" s="28">
        <v>19</v>
      </c>
    </row>
    <row r="102" spans="1:12" ht="15.75" thickBot="1" x14ac:dyDescent="0.3">
      <c r="B102" s="47" t="s">
        <v>67</v>
      </c>
      <c r="C102" s="46">
        <v>27.5</v>
      </c>
      <c r="D102" s="33">
        <v>55</v>
      </c>
      <c r="E102" s="73"/>
      <c r="F102" s="74"/>
      <c r="H102" s="29" t="s">
        <v>388</v>
      </c>
      <c r="I102" s="50">
        <v>7</v>
      </c>
      <c r="J102" s="30">
        <v>14</v>
      </c>
      <c r="K102" s="87">
        <v>21</v>
      </c>
      <c r="L102" s="28">
        <v>19</v>
      </c>
    </row>
    <row r="103" spans="1:12" ht="15.75" thickBot="1" x14ac:dyDescent="0.3">
      <c r="E103" s="86" t="s">
        <v>269</v>
      </c>
      <c r="F103" s="70" t="s">
        <v>201</v>
      </c>
      <c r="H103" s="32" t="s">
        <v>393</v>
      </c>
      <c r="I103" s="46">
        <v>11</v>
      </c>
      <c r="J103" s="33">
        <v>22</v>
      </c>
      <c r="K103" s="88">
        <v>21</v>
      </c>
      <c r="L103" s="77">
        <v>19</v>
      </c>
    </row>
    <row r="104" spans="1:12" ht="15.75" thickBot="1" x14ac:dyDescent="0.3">
      <c r="B104" s="20" t="s">
        <v>258</v>
      </c>
      <c r="C104" s="18" t="s">
        <v>169</v>
      </c>
      <c r="D104" s="19"/>
      <c r="E104" s="46">
        <v>8.5</v>
      </c>
      <c r="F104" s="33">
        <v>7.5</v>
      </c>
      <c r="K104" s="34"/>
      <c r="L104" s="34"/>
    </row>
    <row r="105" spans="1:12" ht="15.75" thickBot="1" x14ac:dyDescent="0.3">
      <c r="B105" s="23" t="s">
        <v>168</v>
      </c>
      <c r="C105" s="23" t="s">
        <v>167</v>
      </c>
      <c r="D105" s="70" t="s">
        <v>166</v>
      </c>
      <c r="H105" s="20" t="s">
        <v>437</v>
      </c>
      <c r="I105" s="18" t="s">
        <v>169</v>
      </c>
      <c r="J105" s="19"/>
      <c r="K105" s="377"/>
      <c r="L105" s="377"/>
    </row>
    <row r="106" spans="1:12" ht="15.75" thickBot="1" x14ac:dyDescent="0.3">
      <c r="B106" s="92" t="s">
        <v>65</v>
      </c>
      <c r="C106" s="44">
        <v>8.5</v>
      </c>
      <c r="D106" s="30">
        <v>17</v>
      </c>
      <c r="E106" s="73"/>
      <c r="F106" s="74"/>
      <c r="H106" s="23" t="s">
        <v>172</v>
      </c>
      <c r="I106" s="23" t="s">
        <v>167</v>
      </c>
      <c r="J106" s="70" t="s">
        <v>166</v>
      </c>
      <c r="K106" s="377"/>
      <c r="L106" s="377"/>
    </row>
    <row r="107" spans="1:12" ht="15.75" thickBot="1" x14ac:dyDescent="0.3">
      <c r="B107" s="92" t="s">
        <v>66</v>
      </c>
      <c r="C107" s="44">
        <v>15</v>
      </c>
      <c r="D107" s="30">
        <v>30</v>
      </c>
      <c r="E107" s="86" t="s">
        <v>269</v>
      </c>
      <c r="F107" s="70" t="s">
        <v>201</v>
      </c>
      <c r="H107" s="391" t="s">
        <v>497</v>
      </c>
      <c r="I107" s="49">
        <v>10</v>
      </c>
      <c r="J107" s="25">
        <v>20</v>
      </c>
    </row>
    <row r="108" spans="1:12" ht="15.75" thickBot="1" x14ac:dyDescent="0.3">
      <c r="B108" s="93" t="s">
        <v>67</v>
      </c>
      <c r="C108" s="46">
        <v>27.5</v>
      </c>
      <c r="D108" s="33">
        <v>55</v>
      </c>
      <c r="E108" s="46">
        <v>13</v>
      </c>
      <c r="F108" s="33">
        <v>11</v>
      </c>
      <c r="H108" s="392" t="s">
        <v>498</v>
      </c>
      <c r="I108" s="44">
        <v>10</v>
      </c>
      <c r="J108" s="30">
        <v>20</v>
      </c>
    </row>
    <row r="109" spans="1:12" ht="15.75" thickBot="1" x14ac:dyDescent="0.3">
      <c r="H109" s="392" t="s">
        <v>499</v>
      </c>
      <c r="I109" s="44">
        <v>10</v>
      </c>
      <c r="J109" s="30">
        <v>20</v>
      </c>
    </row>
    <row r="110" spans="1:12" x14ac:dyDescent="0.25">
      <c r="B110" s="20" t="s">
        <v>439</v>
      </c>
      <c r="C110" s="18" t="s">
        <v>169</v>
      </c>
      <c r="D110" s="19"/>
      <c r="H110" s="392" t="s">
        <v>500</v>
      </c>
      <c r="I110" s="44">
        <v>10</v>
      </c>
      <c r="J110" s="30">
        <v>20</v>
      </c>
    </row>
    <row r="111" spans="1:12" ht="15.75" thickBot="1" x14ac:dyDescent="0.3">
      <c r="B111" s="23" t="s">
        <v>168</v>
      </c>
      <c r="C111" s="23" t="s">
        <v>167</v>
      </c>
      <c r="D111" s="70" t="s">
        <v>166</v>
      </c>
      <c r="H111" s="392" t="s">
        <v>501</v>
      </c>
      <c r="I111" s="44">
        <v>10</v>
      </c>
      <c r="J111" s="30">
        <v>20</v>
      </c>
    </row>
    <row r="112" spans="1:12" x14ac:dyDescent="0.25">
      <c r="B112" s="92" t="s">
        <v>65</v>
      </c>
      <c r="C112" s="44">
        <v>8.5</v>
      </c>
      <c r="D112" s="30">
        <v>17</v>
      </c>
      <c r="H112" s="392" t="s">
        <v>502</v>
      </c>
      <c r="I112" s="44">
        <v>10</v>
      </c>
      <c r="J112" s="30">
        <v>20</v>
      </c>
    </row>
    <row r="113" spans="2:10" x14ac:dyDescent="0.25">
      <c r="B113" s="92" t="s">
        <v>66</v>
      </c>
      <c r="C113" s="44">
        <v>15</v>
      </c>
      <c r="D113" s="30">
        <v>30</v>
      </c>
      <c r="H113" s="392" t="s">
        <v>503</v>
      </c>
      <c r="I113" s="44">
        <v>10</v>
      </c>
      <c r="J113" s="30">
        <v>20</v>
      </c>
    </row>
    <row r="114" spans="2:10" ht="15.75" thickBot="1" x14ac:dyDescent="0.3">
      <c r="B114" s="93" t="s">
        <v>67</v>
      </c>
      <c r="C114" s="46">
        <v>27.5</v>
      </c>
      <c r="D114" s="33">
        <v>55</v>
      </c>
      <c r="H114" s="392" t="s">
        <v>504</v>
      </c>
      <c r="I114" s="44">
        <v>10</v>
      </c>
      <c r="J114" s="30">
        <v>20</v>
      </c>
    </row>
    <row r="115" spans="2:10" ht="15.75" thickBot="1" x14ac:dyDescent="0.3">
      <c r="H115" s="392" t="s">
        <v>505</v>
      </c>
      <c r="I115" s="44">
        <v>10</v>
      </c>
      <c r="J115" s="30">
        <v>20</v>
      </c>
    </row>
    <row r="116" spans="2:10" x14ac:dyDescent="0.25">
      <c r="B116" s="18" t="s">
        <v>400</v>
      </c>
      <c r="C116" s="18" t="s">
        <v>169</v>
      </c>
      <c r="D116" s="19"/>
      <c r="H116" s="392" t="s">
        <v>506</v>
      </c>
      <c r="I116" s="44">
        <v>10</v>
      </c>
      <c r="J116" s="30">
        <v>20</v>
      </c>
    </row>
    <row r="117" spans="2:10" ht="15.75" thickBot="1" x14ac:dyDescent="0.3">
      <c r="B117" s="23" t="s">
        <v>168</v>
      </c>
      <c r="C117" s="23" t="s">
        <v>167</v>
      </c>
      <c r="D117" s="70" t="s">
        <v>166</v>
      </c>
      <c r="H117" s="392" t="s">
        <v>507</v>
      </c>
      <c r="I117" s="44">
        <v>10</v>
      </c>
      <c r="J117" s="30">
        <v>20</v>
      </c>
    </row>
    <row r="118" spans="2:10" ht="15.75" thickBot="1" x14ac:dyDescent="0.3">
      <c r="B118" s="27" t="s">
        <v>65</v>
      </c>
      <c r="C118" s="43">
        <v>2.5</v>
      </c>
      <c r="D118" s="25">
        <v>5</v>
      </c>
      <c r="H118" s="393" t="s">
        <v>508</v>
      </c>
      <c r="I118" s="46">
        <v>10</v>
      </c>
      <c r="J118" s="33">
        <v>20</v>
      </c>
    </row>
    <row r="119" spans="2:10" x14ac:dyDescent="0.25">
      <c r="B119" s="29" t="s">
        <v>66</v>
      </c>
      <c r="C119" s="50">
        <v>3.5</v>
      </c>
      <c r="D119" s="28">
        <v>7</v>
      </c>
      <c r="H119" s="391" t="s">
        <v>509</v>
      </c>
      <c r="I119" s="49">
        <v>12.5</v>
      </c>
      <c r="J119" s="25">
        <v>25</v>
      </c>
    </row>
    <row r="120" spans="2:10" x14ac:dyDescent="0.25">
      <c r="B120" s="29" t="s">
        <v>67</v>
      </c>
      <c r="C120" s="44">
        <v>5.75</v>
      </c>
      <c r="D120" s="28">
        <v>11.5</v>
      </c>
      <c r="H120" s="392" t="s">
        <v>510</v>
      </c>
      <c r="I120" s="44">
        <v>12.5</v>
      </c>
      <c r="J120" s="30">
        <v>25</v>
      </c>
    </row>
    <row r="121" spans="2:10" x14ac:dyDescent="0.25">
      <c r="B121" s="29" t="s">
        <v>68</v>
      </c>
      <c r="C121" s="50">
        <v>11</v>
      </c>
      <c r="D121" s="28">
        <v>22</v>
      </c>
      <c r="H121" s="392" t="s">
        <v>511</v>
      </c>
      <c r="I121" s="44">
        <v>12.5</v>
      </c>
      <c r="J121" s="30">
        <v>25</v>
      </c>
    </row>
    <row r="122" spans="2:10" x14ac:dyDescent="0.25">
      <c r="B122" s="29" t="s">
        <v>76</v>
      </c>
      <c r="C122" s="44">
        <v>19</v>
      </c>
      <c r="D122" s="28">
        <v>38</v>
      </c>
      <c r="H122" s="392" t="s">
        <v>512</v>
      </c>
      <c r="I122" s="44">
        <v>12.5</v>
      </c>
      <c r="J122" s="30">
        <v>25</v>
      </c>
    </row>
    <row r="123" spans="2:10" x14ac:dyDescent="0.25">
      <c r="B123" s="29" t="s">
        <v>224</v>
      </c>
      <c r="C123" s="44">
        <v>36</v>
      </c>
      <c r="D123" s="30">
        <v>72</v>
      </c>
      <c r="H123" s="392" t="s">
        <v>513</v>
      </c>
      <c r="I123" s="44">
        <v>12.5</v>
      </c>
      <c r="J123" s="30">
        <v>25</v>
      </c>
    </row>
    <row r="124" spans="2:10" ht="15.75" thickBot="1" x14ac:dyDescent="0.3">
      <c r="B124" s="32" t="s">
        <v>233</v>
      </c>
      <c r="C124" s="46">
        <v>120</v>
      </c>
      <c r="D124" s="33">
        <v>240</v>
      </c>
      <c r="H124" s="392" t="s">
        <v>514</v>
      </c>
      <c r="I124" s="44">
        <v>12.5</v>
      </c>
      <c r="J124" s="30">
        <v>25</v>
      </c>
    </row>
    <row r="125" spans="2:10" ht="15.75" thickBot="1" x14ac:dyDescent="0.3">
      <c r="H125" s="392" t="s">
        <v>515</v>
      </c>
      <c r="I125" s="44">
        <v>12.5</v>
      </c>
      <c r="J125" s="30">
        <v>25</v>
      </c>
    </row>
    <row r="126" spans="2:10" x14ac:dyDescent="0.25">
      <c r="B126" s="11" t="s">
        <v>337</v>
      </c>
      <c r="C126" s="18" t="s">
        <v>169</v>
      </c>
      <c r="D126" s="19"/>
      <c r="H126" s="392" t="s">
        <v>516</v>
      </c>
      <c r="I126" s="44">
        <v>12.5</v>
      </c>
      <c r="J126" s="30">
        <v>25</v>
      </c>
    </row>
    <row r="127" spans="2:10" ht="15.75" thickBot="1" x14ac:dyDescent="0.3">
      <c r="B127" s="23" t="s">
        <v>338</v>
      </c>
      <c r="C127" s="23" t="s">
        <v>167</v>
      </c>
      <c r="D127" s="70" t="s">
        <v>166</v>
      </c>
      <c r="H127" s="392" t="s">
        <v>517</v>
      </c>
      <c r="I127" s="44">
        <v>12.5</v>
      </c>
      <c r="J127" s="30">
        <v>25</v>
      </c>
    </row>
    <row r="128" spans="2:10" ht="15.75" thickBot="1" x14ac:dyDescent="0.3">
      <c r="B128" s="82" t="s">
        <v>441</v>
      </c>
      <c r="C128" s="46">
        <v>12.5</v>
      </c>
      <c r="D128" s="33">
        <v>25</v>
      </c>
      <c r="H128" s="392" t="s">
        <v>518</v>
      </c>
      <c r="I128" s="44">
        <v>12.5</v>
      </c>
      <c r="J128" s="30">
        <v>25</v>
      </c>
    </row>
    <row r="129" spans="2:10" ht="15.75" thickBot="1" x14ac:dyDescent="0.3">
      <c r="H129" s="392" t="s">
        <v>519</v>
      </c>
      <c r="I129" s="44">
        <v>12.5</v>
      </c>
      <c r="J129" s="30">
        <v>25</v>
      </c>
    </row>
    <row r="130" spans="2:10" ht="15.75" thickBot="1" x14ac:dyDescent="0.3">
      <c r="B130" s="11" t="s">
        <v>429</v>
      </c>
      <c r="C130" s="18" t="s">
        <v>169</v>
      </c>
      <c r="D130" s="19"/>
      <c r="H130" s="393" t="s">
        <v>520</v>
      </c>
      <c r="I130" s="46">
        <v>12.5</v>
      </c>
      <c r="J130" s="33">
        <v>25</v>
      </c>
    </row>
    <row r="131" spans="2:10" ht="15.75" thickBot="1" x14ac:dyDescent="0.3">
      <c r="B131" s="23" t="s">
        <v>430</v>
      </c>
      <c r="C131" s="23" t="s">
        <v>167</v>
      </c>
      <c r="D131" s="70" t="s">
        <v>166</v>
      </c>
      <c r="H131" s="391" t="s">
        <v>521</v>
      </c>
      <c r="I131" s="49">
        <v>25</v>
      </c>
      <c r="J131" s="25">
        <v>50</v>
      </c>
    </row>
    <row r="132" spans="2:10" ht="15.75" thickBot="1" x14ac:dyDescent="0.3">
      <c r="B132" s="82" t="s">
        <v>442</v>
      </c>
      <c r="C132" s="46">
        <v>15</v>
      </c>
      <c r="D132" s="33">
        <v>30</v>
      </c>
      <c r="H132" s="392" t="s">
        <v>522</v>
      </c>
      <c r="I132" s="44">
        <v>25</v>
      </c>
      <c r="J132" s="30">
        <v>50</v>
      </c>
    </row>
    <row r="133" spans="2:10" ht="15.75" thickBot="1" x14ac:dyDescent="0.3">
      <c r="H133" s="392" t="s">
        <v>523</v>
      </c>
      <c r="I133" s="44">
        <v>25</v>
      </c>
      <c r="J133" s="30">
        <v>50</v>
      </c>
    </row>
    <row r="134" spans="2:10" x14ac:dyDescent="0.25">
      <c r="B134" s="20" t="s">
        <v>461</v>
      </c>
      <c r="C134" s="18" t="s">
        <v>169</v>
      </c>
      <c r="D134" s="19"/>
      <c r="H134" s="392" t="s">
        <v>524</v>
      </c>
      <c r="I134" s="44">
        <v>25</v>
      </c>
      <c r="J134" s="30">
        <v>50</v>
      </c>
    </row>
    <row r="135" spans="2:10" ht="15.75" thickBot="1" x14ac:dyDescent="0.3">
      <c r="B135" s="23" t="s">
        <v>172</v>
      </c>
      <c r="C135" s="23" t="s">
        <v>167</v>
      </c>
      <c r="D135" s="70" t="s">
        <v>166</v>
      </c>
      <c r="H135" s="392" t="s">
        <v>525</v>
      </c>
      <c r="I135" s="44">
        <v>25</v>
      </c>
      <c r="J135" s="30">
        <v>50</v>
      </c>
    </row>
    <row r="136" spans="2:10" x14ac:dyDescent="0.25">
      <c r="B136" s="371" t="s">
        <v>462</v>
      </c>
      <c r="C136" s="49">
        <v>9.5</v>
      </c>
      <c r="D136" s="25">
        <v>19</v>
      </c>
      <c r="H136" s="392" t="s">
        <v>526</v>
      </c>
      <c r="I136" s="44">
        <v>25</v>
      </c>
      <c r="J136" s="30">
        <v>50</v>
      </c>
    </row>
    <row r="137" spans="2:10" x14ac:dyDescent="0.25">
      <c r="B137" s="13" t="s">
        <v>463</v>
      </c>
      <c r="C137" s="44">
        <v>9.5</v>
      </c>
      <c r="D137" s="30">
        <v>19</v>
      </c>
      <c r="H137" s="392" t="s">
        <v>527</v>
      </c>
      <c r="I137" s="44">
        <v>25</v>
      </c>
      <c r="J137" s="30">
        <v>50</v>
      </c>
    </row>
    <row r="138" spans="2:10" x14ac:dyDescent="0.25">
      <c r="B138" s="13" t="s">
        <v>490</v>
      </c>
      <c r="C138" s="44">
        <v>9.5</v>
      </c>
      <c r="D138" s="30">
        <v>19</v>
      </c>
      <c r="H138" s="392" t="s">
        <v>528</v>
      </c>
      <c r="I138" s="44">
        <v>25</v>
      </c>
      <c r="J138" s="30">
        <v>50</v>
      </c>
    </row>
    <row r="139" spans="2:10" x14ac:dyDescent="0.25">
      <c r="B139" s="13" t="s">
        <v>464</v>
      </c>
      <c r="C139" s="44">
        <v>9.5</v>
      </c>
      <c r="D139" s="30">
        <v>19</v>
      </c>
      <c r="H139" s="392" t="s">
        <v>529</v>
      </c>
      <c r="I139" s="44">
        <v>25</v>
      </c>
      <c r="J139" s="30">
        <v>50</v>
      </c>
    </row>
    <row r="140" spans="2:10" x14ac:dyDescent="0.25">
      <c r="B140" s="13" t="s">
        <v>465</v>
      </c>
      <c r="C140" s="44">
        <v>9.5</v>
      </c>
      <c r="D140" s="30">
        <v>19</v>
      </c>
      <c r="H140" s="392" t="s">
        <v>530</v>
      </c>
      <c r="I140" s="44">
        <v>25</v>
      </c>
      <c r="J140" s="30">
        <v>50</v>
      </c>
    </row>
    <row r="141" spans="2:10" x14ac:dyDescent="0.25">
      <c r="B141" s="13" t="s">
        <v>488</v>
      </c>
      <c r="C141" s="44">
        <v>9.5</v>
      </c>
      <c r="D141" s="30">
        <v>19</v>
      </c>
      <c r="H141" s="392" t="s">
        <v>531</v>
      </c>
      <c r="I141" s="44">
        <v>25</v>
      </c>
      <c r="J141" s="30">
        <v>50</v>
      </c>
    </row>
    <row r="142" spans="2:10" ht="15.75" thickBot="1" x14ac:dyDescent="0.3">
      <c r="B142" s="13" t="s">
        <v>489</v>
      </c>
      <c r="C142" s="44">
        <v>9.5</v>
      </c>
      <c r="D142" s="30">
        <v>19</v>
      </c>
      <c r="H142" s="393" t="s">
        <v>532</v>
      </c>
      <c r="I142" s="46">
        <v>25</v>
      </c>
      <c r="J142" s="33">
        <v>50</v>
      </c>
    </row>
    <row r="143" spans="2:10" x14ac:dyDescent="0.25">
      <c r="B143" s="13" t="s">
        <v>491</v>
      </c>
      <c r="C143" s="44">
        <v>9.5</v>
      </c>
      <c r="D143" s="30">
        <v>19</v>
      </c>
      <c r="H143" s="391" t="s">
        <v>533</v>
      </c>
      <c r="I143" s="49">
        <v>37.5</v>
      </c>
      <c r="J143" s="25">
        <v>75</v>
      </c>
    </row>
    <row r="144" spans="2:10" x14ac:dyDescent="0.25">
      <c r="B144" s="13" t="s">
        <v>492</v>
      </c>
      <c r="C144" s="44">
        <v>9.5</v>
      </c>
      <c r="D144" s="30">
        <v>19</v>
      </c>
      <c r="H144" s="392" t="s">
        <v>534</v>
      </c>
      <c r="I144" s="44">
        <v>37.5</v>
      </c>
      <c r="J144" s="30">
        <v>75</v>
      </c>
    </row>
    <row r="145" spans="2:10" ht="15.75" thickBot="1" x14ac:dyDescent="0.3">
      <c r="B145" s="13" t="s">
        <v>493</v>
      </c>
      <c r="C145" s="44">
        <v>9.5</v>
      </c>
      <c r="D145" s="30">
        <v>19</v>
      </c>
      <c r="H145" s="392" t="s">
        <v>535</v>
      </c>
      <c r="I145" s="44">
        <v>37.5</v>
      </c>
      <c r="J145" s="30">
        <v>75</v>
      </c>
    </row>
    <row r="146" spans="2:10" x14ac:dyDescent="0.25">
      <c r="B146" s="371" t="s">
        <v>466</v>
      </c>
      <c r="C146" s="49">
        <v>11</v>
      </c>
      <c r="D146" s="25">
        <v>22</v>
      </c>
      <c r="H146" s="392" t="s">
        <v>536</v>
      </c>
      <c r="I146" s="44">
        <v>37.5</v>
      </c>
      <c r="J146" s="30">
        <v>75</v>
      </c>
    </row>
    <row r="147" spans="2:10" x14ac:dyDescent="0.25">
      <c r="B147" s="13" t="s">
        <v>467</v>
      </c>
      <c r="C147" s="44">
        <v>11</v>
      </c>
      <c r="D147" s="30">
        <v>22</v>
      </c>
      <c r="H147" s="392" t="s">
        <v>537</v>
      </c>
      <c r="I147" s="44">
        <v>37.5</v>
      </c>
      <c r="J147" s="30">
        <v>75</v>
      </c>
    </row>
    <row r="148" spans="2:10" x14ac:dyDescent="0.25">
      <c r="B148" s="13" t="s">
        <v>468</v>
      </c>
      <c r="C148" s="44">
        <v>11</v>
      </c>
      <c r="D148" s="30">
        <v>22</v>
      </c>
      <c r="H148" s="392" t="s">
        <v>538</v>
      </c>
      <c r="I148" s="44">
        <v>37.5</v>
      </c>
      <c r="J148" s="30">
        <v>75</v>
      </c>
    </row>
    <row r="149" spans="2:10" x14ac:dyDescent="0.25">
      <c r="B149" s="13" t="s">
        <v>469</v>
      </c>
      <c r="C149" s="44">
        <v>11</v>
      </c>
      <c r="D149" s="30">
        <v>22</v>
      </c>
      <c r="H149" s="392" t="s">
        <v>539</v>
      </c>
      <c r="I149" s="44">
        <v>37.5</v>
      </c>
      <c r="J149" s="30">
        <v>75</v>
      </c>
    </row>
    <row r="150" spans="2:10" x14ac:dyDescent="0.25">
      <c r="B150" s="13" t="s">
        <v>470</v>
      </c>
      <c r="C150" s="44">
        <v>11</v>
      </c>
      <c r="D150" s="30">
        <v>22</v>
      </c>
      <c r="H150" s="392" t="s">
        <v>540</v>
      </c>
      <c r="I150" s="44">
        <v>37.5</v>
      </c>
      <c r="J150" s="30">
        <v>75</v>
      </c>
    </row>
    <row r="151" spans="2:10" x14ac:dyDescent="0.25">
      <c r="B151" s="13" t="s">
        <v>471</v>
      </c>
      <c r="C151" s="44">
        <v>11</v>
      </c>
      <c r="D151" s="30">
        <v>22</v>
      </c>
      <c r="H151" s="392" t="s">
        <v>541</v>
      </c>
      <c r="I151" s="44">
        <v>37.5</v>
      </c>
      <c r="J151" s="30">
        <v>75</v>
      </c>
    </row>
    <row r="152" spans="2:10" x14ac:dyDescent="0.25">
      <c r="B152" s="13" t="s">
        <v>494</v>
      </c>
      <c r="C152" s="44">
        <v>11</v>
      </c>
      <c r="D152" s="30">
        <v>22</v>
      </c>
      <c r="H152" s="392" t="s">
        <v>542</v>
      </c>
      <c r="I152" s="44">
        <v>37.5</v>
      </c>
      <c r="J152" s="30">
        <v>75</v>
      </c>
    </row>
    <row r="153" spans="2:10" ht="15.75" thickBot="1" x14ac:dyDescent="0.3">
      <c r="B153" s="15" t="s">
        <v>495</v>
      </c>
      <c r="C153" s="46">
        <v>11</v>
      </c>
      <c r="D153" s="33">
        <v>22</v>
      </c>
      <c r="H153" s="392" t="s">
        <v>543</v>
      </c>
      <c r="I153" s="44">
        <v>37.5</v>
      </c>
      <c r="J153" s="30">
        <v>75</v>
      </c>
    </row>
    <row r="154" spans="2:10" ht="15.75" thickBot="1" x14ac:dyDescent="0.3">
      <c r="H154" s="393" t="s">
        <v>544</v>
      </c>
      <c r="I154" s="46">
        <v>37.5</v>
      </c>
      <c r="J154" s="33">
        <v>75</v>
      </c>
    </row>
  </sheetData>
  <sheetProtection sheet="1"/>
  <sortState xmlns:xlrd2="http://schemas.microsoft.com/office/spreadsheetml/2017/richdata2" ref="H12:L106">
    <sortCondition ref="H98"/>
  </sortState>
  <printOptions horizontalCentered="1" verticalCentered="1"/>
  <pageMargins left="0.25" right="0.25" top="0.25" bottom="0.25" header="0.3" footer="0.3"/>
  <pageSetup scale="3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61"/>
  <sheetViews>
    <sheetView workbookViewId="0"/>
  </sheetViews>
  <sheetFormatPr defaultRowHeight="15" x14ac:dyDescent="0.25"/>
  <cols>
    <col min="1" max="1" width="3.140625" style="16" customWidth="1"/>
    <col min="2" max="2" width="38.42578125" style="16" bestFit="1" customWidth="1"/>
    <col min="3" max="9" width="9.28515625" style="17" customWidth="1"/>
    <col min="10" max="10" width="2.7109375" style="17" customWidth="1"/>
    <col min="11" max="11" width="22.7109375" style="17" customWidth="1"/>
    <col min="12" max="12" width="9" style="17" bestFit="1" customWidth="1"/>
    <col min="13" max="16384" width="9.140625" style="17"/>
  </cols>
  <sheetData>
    <row r="1" spans="1:9" ht="31.5" x14ac:dyDescent="0.5">
      <c r="A1" s="17"/>
      <c r="B1" s="243" t="s">
        <v>403</v>
      </c>
      <c r="C1" s="244"/>
      <c r="D1" s="244"/>
      <c r="E1" s="245"/>
      <c r="F1" s="244"/>
      <c r="G1" s="244"/>
      <c r="H1" s="244"/>
    </row>
    <row r="2" spans="1:9" x14ac:dyDescent="0.25">
      <c r="A2" s="17"/>
      <c r="B2" s="17"/>
    </row>
    <row r="3" spans="1:9" ht="15.75" thickBot="1" x14ac:dyDescent="0.3">
      <c r="A3" s="17"/>
      <c r="B3" s="17"/>
    </row>
    <row r="4" spans="1:9" x14ac:dyDescent="0.25">
      <c r="A4" s="17"/>
      <c r="B4" s="256" t="s">
        <v>360</v>
      </c>
      <c r="C4" s="270" t="s">
        <v>65</v>
      </c>
      <c r="D4" s="270" t="s">
        <v>66</v>
      </c>
      <c r="E4" s="270" t="s">
        <v>67</v>
      </c>
      <c r="F4" s="270" t="s">
        <v>68</v>
      </c>
      <c r="G4" s="270" t="s">
        <v>76</v>
      </c>
      <c r="H4" s="270" t="s">
        <v>224</v>
      </c>
      <c r="I4" s="261" t="s">
        <v>233</v>
      </c>
    </row>
    <row r="5" spans="1:9" x14ac:dyDescent="0.25">
      <c r="A5" s="17"/>
      <c r="B5" s="374" t="s">
        <v>175</v>
      </c>
      <c r="C5" s="249">
        <v>7.5</v>
      </c>
      <c r="D5" s="249">
        <v>13.5</v>
      </c>
      <c r="E5" s="249">
        <v>22.5</v>
      </c>
      <c r="F5" s="249">
        <v>39</v>
      </c>
      <c r="G5" s="249">
        <v>69</v>
      </c>
      <c r="H5" s="249">
        <v>129</v>
      </c>
      <c r="I5" s="271">
        <v>449</v>
      </c>
    </row>
    <row r="6" spans="1:9" x14ac:dyDescent="0.25">
      <c r="A6" s="17"/>
      <c r="B6" s="375" t="s">
        <v>354</v>
      </c>
      <c r="C6" s="247">
        <v>9.5</v>
      </c>
      <c r="D6" s="247">
        <v>17.5</v>
      </c>
      <c r="E6" s="247">
        <v>29</v>
      </c>
      <c r="F6" s="247">
        <v>49</v>
      </c>
      <c r="G6" s="247">
        <v>89</v>
      </c>
      <c r="H6" s="247">
        <v>169</v>
      </c>
      <c r="I6" s="272"/>
    </row>
    <row r="7" spans="1:9" x14ac:dyDescent="0.25">
      <c r="A7" s="17"/>
      <c r="B7" s="375" t="s">
        <v>357</v>
      </c>
      <c r="C7" s="248"/>
      <c r="D7" s="247">
        <v>8.5</v>
      </c>
      <c r="E7" s="247">
        <v>14.5</v>
      </c>
      <c r="F7" s="247">
        <v>24.5</v>
      </c>
      <c r="G7" s="247">
        <v>44.5</v>
      </c>
      <c r="H7" s="247">
        <v>79</v>
      </c>
      <c r="I7" s="272"/>
    </row>
    <row r="8" spans="1:9" x14ac:dyDescent="0.25">
      <c r="A8" s="17"/>
      <c r="B8" s="375" t="s">
        <v>63</v>
      </c>
      <c r="C8" s="247">
        <v>6</v>
      </c>
      <c r="D8" s="247">
        <v>10</v>
      </c>
      <c r="E8" s="247">
        <v>17.5</v>
      </c>
      <c r="F8" s="247">
        <v>29</v>
      </c>
      <c r="G8" s="248"/>
      <c r="H8" s="248"/>
      <c r="I8" s="272"/>
    </row>
    <row r="9" spans="1:9" x14ac:dyDescent="0.25">
      <c r="A9" s="17"/>
      <c r="B9" s="375" t="s">
        <v>62</v>
      </c>
      <c r="C9" s="247">
        <v>1.75</v>
      </c>
      <c r="D9" s="247">
        <v>2.5</v>
      </c>
      <c r="E9" s="247">
        <v>4.5</v>
      </c>
      <c r="F9" s="247">
        <v>7.5</v>
      </c>
      <c r="G9" s="248"/>
      <c r="H9" s="248"/>
      <c r="I9" s="272"/>
    </row>
    <row r="10" spans="1:9" x14ac:dyDescent="0.25">
      <c r="A10" s="17"/>
      <c r="B10" s="375" t="s">
        <v>358</v>
      </c>
      <c r="C10" s="248"/>
      <c r="D10" s="247">
        <v>3.5</v>
      </c>
      <c r="E10" s="247">
        <v>5.75</v>
      </c>
      <c r="F10" s="247">
        <v>9.5</v>
      </c>
      <c r="G10" s="248"/>
      <c r="H10" s="248"/>
      <c r="I10" s="272"/>
    </row>
    <row r="11" spans="1:9" x14ac:dyDescent="0.25">
      <c r="A11" s="17"/>
      <c r="B11" s="375" t="s">
        <v>225</v>
      </c>
      <c r="C11" s="248"/>
      <c r="D11" s="248"/>
      <c r="E11" s="247">
        <v>4.75</v>
      </c>
      <c r="F11" s="247">
        <v>8.75</v>
      </c>
      <c r="G11" s="247">
        <v>14.5</v>
      </c>
      <c r="H11" s="247">
        <v>24.5</v>
      </c>
      <c r="I11" s="273">
        <v>79.5</v>
      </c>
    </row>
    <row r="12" spans="1:9" x14ac:dyDescent="0.25">
      <c r="A12" s="17"/>
      <c r="B12" s="375" t="s">
        <v>400</v>
      </c>
      <c r="C12" s="247">
        <v>2.5</v>
      </c>
      <c r="D12" s="247">
        <v>3.5</v>
      </c>
      <c r="E12" s="247">
        <v>5.75</v>
      </c>
      <c r="F12" s="247">
        <v>11</v>
      </c>
      <c r="G12" s="247">
        <v>19</v>
      </c>
      <c r="H12" s="247">
        <v>36</v>
      </c>
      <c r="I12" s="273">
        <v>120</v>
      </c>
    </row>
    <row r="13" spans="1:9" x14ac:dyDescent="0.25">
      <c r="A13" s="17"/>
      <c r="B13" s="375" t="s">
        <v>304</v>
      </c>
      <c r="C13" s="247">
        <v>6</v>
      </c>
      <c r="D13" s="247">
        <v>10</v>
      </c>
      <c r="E13" s="247">
        <v>17.5</v>
      </c>
      <c r="F13" s="247">
        <v>29</v>
      </c>
      <c r="G13" s="248"/>
      <c r="H13" s="248"/>
      <c r="I13" s="272"/>
    </row>
    <row r="14" spans="1:9" x14ac:dyDescent="0.25">
      <c r="A14" s="17"/>
      <c r="B14" s="375" t="s">
        <v>440</v>
      </c>
      <c r="C14" s="247">
        <v>8.5</v>
      </c>
      <c r="D14" s="247">
        <v>15</v>
      </c>
      <c r="E14" s="247">
        <v>27.5</v>
      </c>
      <c r="F14" s="248"/>
      <c r="G14" s="248"/>
      <c r="H14" s="248"/>
      <c r="I14" s="272"/>
    </row>
    <row r="15" spans="1:9" x14ac:dyDescent="0.25">
      <c r="A15" s="17"/>
      <c r="B15" s="375" t="s">
        <v>69</v>
      </c>
      <c r="C15" s="247">
        <v>8.5</v>
      </c>
      <c r="D15" s="247">
        <v>15</v>
      </c>
      <c r="E15" s="247">
        <v>27.5</v>
      </c>
      <c r="F15" s="248"/>
      <c r="G15" s="248"/>
      <c r="H15" s="248"/>
      <c r="I15" s="272"/>
    </row>
    <row r="16" spans="1:9" ht="15.75" thickBot="1" x14ac:dyDescent="0.3">
      <c r="A16" s="17"/>
      <c r="B16" s="376" t="s">
        <v>258</v>
      </c>
      <c r="C16" s="274">
        <v>8.5</v>
      </c>
      <c r="D16" s="274">
        <v>15</v>
      </c>
      <c r="E16" s="274">
        <v>27.5</v>
      </c>
      <c r="F16" s="275"/>
      <c r="G16" s="275"/>
      <c r="H16" s="275"/>
      <c r="I16" s="276"/>
    </row>
    <row r="17" spans="1:9" x14ac:dyDescent="0.25">
      <c r="A17" s="17"/>
      <c r="B17" s="246"/>
      <c r="C17" s="259"/>
      <c r="D17" s="259"/>
      <c r="E17" s="259"/>
    </row>
    <row r="18" spans="1:9" ht="15.75" thickBot="1" x14ac:dyDescent="0.3">
      <c r="A18" s="17"/>
      <c r="B18" s="17"/>
    </row>
    <row r="19" spans="1:9" ht="15.75" thickBot="1" x14ac:dyDescent="0.3">
      <c r="A19" s="17"/>
      <c r="B19" s="254" t="s">
        <v>361</v>
      </c>
      <c r="C19" s="260" t="s">
        <v>169</v>
      </c>
      <c r="E19" s="254" t="s">
        <v>360</v>
      </c>
      <c r="F19" s="262"/>
      <c r="G19" s="262"/>
      <c r="H19" s="262"/>
      <c r="I19" s="263" t="s">
        <v>169</v>
      </c>
    </row>
    <row r="20" spans="1:9" ht="15.75" thickBot="1" x14ac:dyDescent="0.3">
      <c r="A20" s="17"/>
      <c r="B20" s="250" t="s">
        <v>207</v>
      </c>
      <c r="C20" s="28">
        <v>40</v>
      </c>
      <c r="E20" s="348" t="s">
        <v>356</v>
      </c>
      <c r="F20" s="349"/>
      <c r="G20" s="349"/>
      <c r="H20" s="349"/>
      <c r="I20" s="350">
        <v>20</v>
      </c>
    </row>
    <row r="21" spans="1:9" x14ac:dyDescent="0.25">
      <c r="A21" s="17"/>
      <c r="B21" s="251" t="s">
        <v>208</v>
      </c>
      <c r="C21" s="30">
        <v>40</v>
      </c>
      <c r="E21" s="258" t="s">
        <v>447</v>
      </c>
      <c r="F21" s="264"/>
      <c r="G21" s="264"/>
      <c r="H21" s="264"/>
      <c r="I21" s="265">
        <v>7</v>
      </c>
    </row>
    <row r="22" spans="1:9" ht="15.75" thickBot="1" x14ac:dyDescent="0.3">
      <c r="A22" s="17"/>
      <c r="B22" s="251" t="s">
        <v>209</v>
      </c>
      <c r="C22" s="30">
        <v>40</v>
      </c>
      <c r="E22" s="351" t="s">
        <v>446</v>
      </c>
      <c r="F22" s="268"/>
      <c r="G22" s="268"/>
      <c r="H22" s="268"/>
      <c r="I22" s="269">
        <v>18</v>
      </c>
    </row>
    <row r="23" spans="1:9" x14ac:dyDescent="0.25">
      <c r="A23" s="17"/>
      <c r="B23" s="252" t="s">
        <v>210</v>
      </c>
      <c r="C23" s="30">
        <v>40</v>
      </c>
      <c r="E23" s="252" t="s">
        <v>362</v>
      </c>
      <c r="F23" s="266"/>
      <c r="G23" s="266"/>
      <c r="H23" s="266"/>
      <c r="I23" s="267">
        <v>12.5</v>
      </c>
    </row>
    <row r="24" spans="1:9" ht="15.75" thickBot="1" x14ac:dyDescent="0.3">
      <c r="A24" s="17"/>
      <c r="B24" s="252" t="s">
        <v>211</v>
      </c>
      <c r="C24" s="30">
        <v>40</v>
      </c>
      <c r="E24" s="253" t="s">
        <v>363</v>
      </c>
      <c r="F24" s="277"/>
      <c r="G24" s="277"/>
      <c r="H24" s="277"/>
      <c r="I24" s="278">
        <v>27.5</v>
      </c>
    </row>
    <row r="25" spans="1:9" ht="15.75" thickBot="1" x14ac:dyDescent="0.3">
      <c r="A25" s="17"/>
      <c r="B25" s="253" t="s">
        <v>212</v>
      </c>
      <c r="C25" s="80">
        <v>40</v>
      </c>
      <c r="E25" s="256" t="s">
        <v>472</v>
      </c>
      <c r="F25" s="264"/>
      <c r="G25" s="264"/>
      <c r="H25" s="264"/>
      <c r="I25" s="265">
        <v>9.5</v>
      </c>
    </row>
    <row r="26" spans="1:9" ht="15.75" thickBot="1" x14ac:dyDescent="0.3">
      <c r="A26" s="17"/>
      <c r="B26" s="254" t="s">
        <v>213</v>
      </c>
      <c r="C26" s="78">
        <v>25</v>
      </c>
      <c r="E26" s="257" t="s">
        <v>473</v>
      </c>
      <c r="F26" s="268"/>
      <c r="G26" s="268"/>
      <c r="H26" s="268"/>
      <c r="I26" s="269">
        <v>11</v>
      </c>
    </row>
    <row r="27" spans="1:9" ht="15.75" thickBot="1" x14ac:dyDescent="0.3">
      <c r="A27" s="17"/>
      <c r="B27" s="255" t="s">
        <v>214</v>
      </c>
      <c r="C27" s="28">
        <v>40</v>
      </c>
      <c r="E27" s="386" t="s">
        <v>496</v>
      </c>
      <c r="F27" s="377"/>
      <c r="G27" s="377"/>
      <c r="H27" s="377"/>
      <c r="I27" s="387">
        <v>11</v>
      </c>
    </row>
    <row r="28" spans="1:9" x14ac:dyDescent="0.25">
      <c r="A28" s="17"/>
      <c r="B28" s="252" t="s">
        <v>215</v>
      </c>
      <c r="C28" s="30">
        <v>40</v>
      </c>
      <c r="E28" s="256" t="s">
        <v>448</v>
      </c>
      <c r="F28" s="264"/>
      <c r="G28" s="264"/>
      <c r="H28" s="264"/>
      <c r="I28" s="265">
        <v>10</v>
      </c>
    </row>
    <row r="29" spans="1:9" x14ac:dyDescent="0.25">
      <c r="A29" s="17"/>
      <c r="B29" s="252" t="s">
        <v>216</v>
      </c>
      <c r="C29" s="30">
        <v>40</v>
      </c>
      <c r="E29" s="252" t="s">
        <v>449</v>
      </c>
      <c r="F29" s="266"/>
      <c r="G29" s="266"/>
      <c r="H29" s="266"/>
      <c r="I29" s="267">
        <v>12.5</v>
      </c>
    </row>
    <row r="30" spans="1:9" x14ac:dyDescent="0.25">
      <c r="A30" s="17"/>
      <c r="B30" s="252" t="s">
        <v>217</v>
      </c>
      <c r="C30" s="30">
        <v>40</v>
      </c>
      <c r="E30" s="252" t="s">
        <v>450</v>
      </c>
      <c r="F30" s="266"/>
      <c r="G30" s="266"/>
      <c r="H30" s="266"/>
      <c r="I30" s="267">
        <v>25</v>
      </c>
    </row>
    <row r="31" spans="1:9" ht="15.75" thickBot="1" x14ac:dyDescent="0.3">
      <c r="A31" s="17"/>
      <c r="B31" s="252" t="s">
        <v>218</v>
      </c>
      <c r="C31" s="30">
        <v>40</v>
      </c>
      <c r="E31" s="257" t="s">
        <v>451</v>
      </c>
      <c r="F31" s="268"/>
      <c r="G31" s="268"/>
      <c r="H31" s="268"/>
      <c r="I31" s="269">
        <v>37.5</v>
      </c>
    </row>
    <row r="32" spans="1:9" x14ac:dyDescent="0.25">
      <c r="A32" s="17"/>
      <c r="B32" s="256" t="s">
        <v>219</v>
      </c>
      <c r="C32" s="25">
        <v>315</v>
      </c>
      <c r="E32" s="256" t="s">
        <v>474</v>
      </c>
      <c r="F32" s="264"/>
      <c r="G32" s="264"/>
      <c r="H32" s="264"/>
      <c r="I32" s="265">
        <v>12.5</v>
      </c>
    </row>
    <row r="33" spans="1:9" ht="15.75" thickBot="1" x14ac:dyDescent="0.3">
      <c r="A33" s="17"/>
      <c r="B33" s="252" t="s">
        <v>398</v>
      </c>
      <c r="C33" s="30">
        <v>160</v>
      </c>
      <c r="E33" s="388" t="s">
        <v>475</v>
      </c>
      <c r="F33" s="389"/>
      <c r="G33" s="389"/>
      <c r="H33" s="389"/>
      <c r="I33" s="390">
        <v>15</v>
      </c>
    </row>
    <row r="34" spans="1:9" ht="15.75" thickBot="1" x14ac:dyDescent="0.3">
      <c r="A34" s="17"/>
      <c r="B34" s="257" t="s">
        <v>399</v>
      </c>
      <c r="C34" s="33">
        <v>160</v>
      </c>
      <c r="E34" s="386" t="s">
        <v>431</v>
      </c>
      <c r="F34" s="377"/>
      <c r="G34" s="377"/>
      <c r="H34" s="377"/>
      <c r="I34" s="387">
        <v>15</v>
      </c>
    </row>
    <row r="35" spans="1:9" x14ac:dyDescent="0.25">
      <c r="A35" s="17"/>
      <c r="B35" s="256" t="s">
        <v>382</v>
      </c>
      <c r="C35" s="25">
        <v>40</v>
      </c>
      <c r="E35" s="256" t="s">
        <v>390</v>
      </c>
      <c r="F35" s="264"/>
      <c r="G35" s="264"/>
      <c r="H35" s="264"/>
      <c r="I35" s="265">
        <v>5</v>
      </c>
    </row>
    <row r="36" spans="1:9" x14ac:dyDescent="0.25">
      <c r="A36" s="17"/>
      <c r="B36" s="252" t="s">
        <v>410</v>
      </c>
      <c r="C36" s="30">
        <v>40</v>
      </c>
      <c r="E36" s="252" t="s">
        <v>391</v>
      </c>
      <c r="F36" s="266"/>
      <c r="G36" s="266"/>
      <c r="H36" s="266"/>
      <c r="I36" s="267">
        <v>7</v>
      </c>
    </row>
    <row r="37" spans="1:9" ht="15.75" thickBot="1" x14ac:dyDescent="0.3">
      <c r="A37" s="17"/>
      <c r="B37" s="252" t="s">
        <v>422</v>
      </c>
      <c r="C37" s="30">
        <v>40</v>
      </c>
      <c r="E37" s="257" t="s">
        <v>392</v>
      </c>
      <c r="F37" s="268"/>
      <c r="G37" s="268"/>
      <c r="H37" s="268"/>
      <c r="I37" s="269">
        <v>11</v>
      </c>
    </row>
    <row r="38" spans="1:9" ht="15.75" thickBot="1" x14ac:dyDescent="0.3">
      <c r="A38" s="17"/>
      <c r="B38" s="257" t="s">
        <v>385</v>
      </c>
      <c r="C38" s="33">
        <v>40</v>
      </c>
      <c r="E38" s="352" t="s">
        <v>337</v>
      </c>
      <c r="F38" s="349"/>
      <c r="G38" s="349"/>
      <c r="H38" s="349"/>
      <c r="I38" s="350">
        <v>12.5</v>
      </c>
    </row>
    <row r="39" spans="1:9" ht="15.75" thickBot="1" x14ac:dyDescent="0.3">
      <c r="A39" s="17"/>
      <c r="B39" s="255" t="s">
        <v>309</v>
      </c>
      <c r="C39" s="28">
        <v>37.5</v>
      </c>
      <c r="E39" s="257" t="s">
        <v>438</v>
      </c>
      <c r="F39" s="268"/>
      <c r="G39" s="268"/>
      <c r="H39" s="268"/>
      <c r="I39" s="269">
        <v>15</v>
      </c>
    </row>
    <row r="40" spans="1:9" x14ac:dyDescent="0.25">
      <c r="A40" s="17"/>
      <c r="B40" s="252" t="s">
        <v>310</v>
      </c>
      <c r="C40" s="30">
        <v>37.5</v>
      </c>
    </row>
    <row r="41" spans="1:9" x14ac:dyDescent="0.25">
      <c r="A41" s="17"/>
      <c r="B41" s="252" t="s">
        <v>311</v>
      </c>
      <c r="C41" s="30">
        <v>37.5</v>
      </c>
    </row>
    <row r="42" spans="1:9" ht="15.75" thickBot="1" x14ac:dyDescent="0.3">
      <c r="A42" s="17"/>
      <c r="B42" s="257" t="s">
        <v>312</v>
      </c>
      <c r="C42" s="33">
        <v>37.5</v>
      </c>
    </row>
    <row r="43" spans="1:9" x14ac:dyDescent="0.25">
      <c r="A43" s="17"/>
      <c r="B43" s="258" t="s">
        <v>364</v>
      </c>
      <c r="C43" s="25">
        <v>45</v>
      </c>
    </row>
    <row r="44" spans="1:9" x14ac:dyDescent="0.25">
      <c r="A44" s="17"/>
      <c r="B44" s="251" t="s">
        <v>365</v>
      </c>
      <c r="C44" s="30">
        <v>45</v>
      </c>
    </row>
    <row r="45" spans="1:9" x14ac:dyDescent="0.25">
      <c r="A45" s="17"/>
      <c r="B45" s="251" t="s">
        <v>366</v>
      </c>
      <c r="C45" s="30">
        <v>45</v>
      </c>
    </row>
    <row r="46" spans="1:9" x14ac:dyDescent="0.25">
      <c r="A46" s="17"/>
      <c r="B46" s="251" t="s">
        <v>367</v>
      </c>
      <c r="C46" s="30">
        <v>45</v>
      </c>
    </row>
    <row r="47" spans="1:9" ht="15.75" thickBot="1" x14ac:dyDescent="0.3">
      <c r="A47" s="17"/>
      <c r="B47" s="257" t="s">
        <v>453</v>
      </c>
      <c r="C47" s="33">
        <v>140</v>
      </c>
    </row>
    <row r="48" spans="1:9" x14ac:dyDescent="0.25">
      <c r="A48" s="17"/>
      <c r="B48" s="246"/>
      <c r="C48" s="36"/>
    </row>
    <row r="49" spans="1:3" x14ac:dyDescent="0.25">
      <c r="A49" s="17"/>
      <c r="B49" s="246"/>
      <c r="C49" s="36"/>
    </row>
    <row r="50" spans="1:3" x14ac:dyDescent="0.25">
      <c r="A50" s="17"/>
      <c r="B50" s="246"/>
      <c r="C50" s="36"/>
    </row>
    <row r="51" spans="1:3" x14ac:dyDescent="0.25">
      <c r="A51" s="17"/>
    </row>
    <row r="52" spans="1:3" x14ac:dyDescent="0.25">
      <c r="B52" s="17"/>
    </row>
    <row r="53" spans="1:3" x14ac:dyDescent="0.25">
      <c r="B53" s="17"/>
    </row>
    <row r="54" spans="1:3" x14ac:dyDescent="0.25">
      <c r="B54" s="17"/>
    </row>
    <row r="55" spans="1:3" x14ac:dyDescent="0.25">
      <c r="B55" s="17"/>
    </row>
    <row r="56" spans="1:3" x14ac:dyDescent="0.25">
      <c r="B56" s="17"/>
    </row>
    <row r="57" spans="1:3" x14ac:dyDescent="0.25">
      <c r="B57" s="17"/>
    </row>
    <row r="58" spans="1:3" x14ac:dyDescent="0.25">
      <c r="B58" s="17"/>
    </row>
    <row r="59" spans="1:3" x14ac:dyDescent="0.25">
      <c r="B59" s="17"/>
    </row>
    <row r="60" spans="1:3" x14ac:dyDescent="0.25">
      <c r="B60" s="17"/>
    </row>
    <row r="61" spans="1:3" x14ac:dyDescent="0.25">
      <c r="B61" s="17"/>
    </row>
  </sheetData>
  <sheetProtection sheet="1" objects="1" scenarios="1"/>
  <pageMargins left="0.25" right="0.25" top="0.75" bottom="0.75" header="0.3" footer="0.3"/>
  <pageSetup scale="92" orientation="portrait" horizontalDpi="0" verticalDpi="0" r:id="rId1"/>
  <headerFooter>
    <oddFooter>&amp;CMEL Products, 7110 Laurel Canyon Blvd., North Hollywood, CA, 91605   818.982.1483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61"/>
  <sheetViews>
    <sheetView workbookViewId="0"/>
  </sheetViews>
  <sheetFormatPr defaultRowHeight="15" x14ac:dyDescent="0.25"/>
  <cols>
    <col min="1" max="1" width="3.140625" style="16" customWidth="1"/>
    <col min="2" max="2" width="38.42578125" style="16" bestFit="1" customWidth="1"/>
    <col min="3" max="9" width="9.28515625" style="17" customWidth="1"/>
    <col min="10" max="10" width="2.7109375" style="17" customWidth="1"/>
    <col min="11" max="11" width="36.7109375" style="17" bestFit="1" customWidth="1"/>
    <col min="12" max="12" width="9" style="17" bestFit="1" customWidth="1"/>
    <col min="13" max="16384" width="9.140625" style="17"/>
  </cols>
  <sheetData>
    <row r="1" spans="1:9" ht="31.5" x14ac:dyDescent="0.5">
      <c r="A1" s="17"/>
      <c r="B1" s="243" t="s">
        <v>404</v>
      </c>
      <c r="C1" s="244"/>
      <c r="D1" s="244"/>
      <c r="E1" s="245"/>
      <c r="F1" s="244"/>
      <c r="G1" s="244"/>
      <c r="H1" s="244"/>
    </row>
    <row r="2" spans="1:9" x14ac:dyDescent="0.25">
      <c r="A2" s="17"/>
      <c r="B2" s="17"/>
    </row>
    <row r="3" spans="1:9" ht="15.75" thickBot="1" x14ac:dyDescent="0.3">
      <c r="A3" s="17"/>
      <c r="B3" s="17"/>
    </row>
    <row r="4" spans="1:9" x14ac:dyDescent="0.25">
      <c r="A4" s="17"/>
      <c r="B4" s="382" t="s">
        <v>360</v>
      </c>
      <c r="C4" s="270" t="s">
        <v>65</v>
      </c>
      <c r="D4" s="270" t="s">
        <v>66</v>
      </c>
      <c r="E4" s="270" t="s">
        <v>67</v>
      </c>
      <c r="F4" s="270" t="s">
        <v>68</v>
      </c>
      <c r="G4" s="270" t="s">
        <v>76</v>
      </c>
      <c r="H4" s="270" t="s">
        <v>224</v>
      </c>
      <c r="I4" s="261" t="s">
        <v>233</v>
      </c>
    </row>
    <row r="5" spans="1:9" x14ac:dyDescent="0.25">
      <c r="A5" s="17"/>
      <c r="B5" s="383" t="s">
        <v>175</v>
      </c>
      <c r="C5" s="249">
        <v>15</v>
      </c>
      <c r="D5" s="249">
        <v>27</v>
      </c>
      <c r="E5" s="249">
        <v>45</v>
      </c>
      <c r="F5" s="249">
        <v>78</v>
      </c>
      <c r="G5" s="249">
        <v>138</v>
      </c>
      <c r="H5" s="249">
        <v>258</v>
      </c>
      <c r="I5" s="271">
        <v>898</v>
      </c>
    </row>
    <row r="6" spans="1:9" x14ac:dyDescent="0.25">
      <c r="A6" s="17"/>
      <c r="B6" s="384" t="s">
        <v>354</v>
      </c>
      <c r="C6" s="247">
        <v>19</v>
      </c>
      <c r="D6" s="247">
        <v>35</v>
      </c>
      <c r="E6" s="247">
        <v>58</v>
      </c>
      <c r="F6" s="247">
        <v>98</v>
      </c>
      <c r="G6" s="247">
        <v>178</v>
      </c>
      <c r="H6" s="247">
        <v>338</v>
      </c>
      <c r="I6" s="272"/>
    </row>
    <row r="7" spans="1:9" x14ac:dyDescent="0.25">
      <c r="A7" s="17"/>
      <c r="B7" s="384" t="s">
        <v>357</v>
      </c>
      <c r="C7" s="248"/>
      <c r="D7" s="247">
        <v>17</v>
      </c>
      <c r="E7" s="247">
        <v>29</v>
      </c>
      <c r="F7" s="247">
        <v>49</v>
      </c>
      <c r="G7" s="247">
        <v>89</v>
      </c>
      <c r="H7" s="247">
        <v>158</v>
      </c>
      <c r="I7" s="272"/>
    </row>
    <row r="8" spans="1:9" x14ac:dyDescent="0.25">
      <c r="A8" s="17"/>
      <c r="B8" s="384" t="s">
        <v>63</v>
      </c>
      <c r="C8" s="247">
        <v>12</v>
      </c>
      <c r="D8" s="247">
        <v>20</v>
      </c>
      <c r="E8" s="247">
        <v>35</v>
      </c>
      <c r="F8" s="247">
        <v>58</v>
      </c>
      <c r="G8" s="248"/>
      <c r="H8" s="248"/>
      <c r="I8" s="272"/>
    </row>
    <row r="9" spans="1:9" x14ac:dyDescent="0.25">
      <c r="A9" s="17"/>
      <c r="B9" s="384" t="s">
        <v>62</v>
      </c>
      <c r="C9" s="247">
        <v>3.5</v>
      </c>
      <c r="D9" s="247">
        <v>5</v>
      </c>
      <c r="E9" s="247">
        <v>9</v>
      </c>
      <c r="F9" s="247">
        <v>15</v>
      </c>
      <c r="G9" s="248"/>
      <c r="H9" s="248"/>
      <c r="I9" s="272"/>
    </row>
    <row r="10" spans="1:9" x14ac:dyDescent="0.25">
      <c r="A10" s="17"/>
      <c r="B10" s="384" t="s">
        <v>358</v>
      </c>
      <c r="C10" s="248"/>
      <c r="D10" s="247">
        <v>7</v>
      </c>
      <c r="E10" s="247">
        <v>11.5</v>
      </c>
      <c r="F10" s="247">
        <v>19</v>
      </c>
      <c r="G10" s="248"/>
      <c r="H10" s="248"/>
      <c r="I10" s="272"/>
    </row>
    <row r="11" spans="1:9" x14ac:dyDescent="0.25">
      <c r="A11" s="17"/>
      <c r="B11" s="384" t="s">
        <v>225</v>
      </c>
      <c r="C11" s="248"/>
      <c r="D11" s="248"/>
      <c r="E11" s="247">
        <v>9.5</v>
      </c>
      <c r="F11" s="247">
        <v>17.5</v>
      </c>
      <c r="G11" s="247">
        <v>29</v>
      </c>
      <c r="H11" s="247">
        <v>49</v>
      </c>
      <c r="I11" s="273">
        <v>159</v>
      </c>
    </row>
    <row r="12" spans="1:9" x14ac:dyDescent="0.25">
      <c r="A12" s="17"/>
      <c r="B12" s="384" t="s">
        <v>400</v>
      </c>
      <c r="C12" s="247">
        <v>5</v>
      </c>
      <c r="D12" s="247">
        <v>7</v>
      </c>
      <c r="E12" s="247">
        <v>11.5</v>
      </c>
      <c r="F12" s="247">
        <v>22</v>
      </c>
      <c r="G12" s="247">
        <v>38</v>
      </c>
      <c r="H12" s="247">
        <v>72</v>
      </c>
      <c r="I12" s="273">
        <v>240</v>
      </c>
    </row>
    <row r="13" spans="1:9" x14ac:dyDescent="0.25">
      <c r="A13" s="17"/>
      <c r="B13" s="384" t="s">
        <v>304</v>
      </c>
      <c r="C13" s="247">
        <v>12</v>
      </c>
      <c r="D13" s="247">
        <v>20</v>
      </c>
      <c r="E13" s="247">
        <v>35</v>
      </c>
      <c r="F13" s="247">
        <v>58</v>
      </c>
      <c r="G13" s="248"/>
      <c r="H13" s="248"/>
      <c r="I13" s="272"/>
    </row>
    <row r="14" spans="1:9" x14ac:dyDescent="0.25">
      <c r="A14" s="17"/>
      <c r="B14" s="384" t="s">
        <v>440</v>
      </c>
      <c r="C14" s="247">
        <v>17</v>
      </c>
      <c r="D14" s="247">
        <v>30</v>
      </c>
      <c r="E14" s="247">
        <v>55</v>
      </c>
      <c r="F14" s="248"/>
      <c r="G14" s="248"/>
      <c r="H14" s="248"/>
      <c r="I14" s="272"/>
    </row>
    <row r="15" spans="1:9" x14ac:dyDescent="0.25">
      <c r="A15" s="17"/>
      <c r="B15" s="384" t="s">
        <v>359</v>
      </c>
      <c r="C15" s="247">
        <v>17</v>
      </c>
      <c r="D15" s="247">
        <v>30</v>
      </c>
      <c r="E15" s="247">
        <v>55</v>
      </c>
      <c r="F15" s="248"/>
      <c r="G15" s="248"/>
      <c r="H15" s="248"/>
      <c r="I15" s="272"/>
    </row>
    <row r="16" spans="1:9" ht="15.75" thickBot="1" x14ac:dyDescent="0.3">
      <c r="A16" s="17"/>
      <c r="B16" s="385" t="s">
        <v>258</v>
      </c>
      <c r="C16" s="274">
        <v>17</v>
      </c>
      <c r="D16" s="274">
        <v>30</v>
      </c>
      <c r="E16" s="274">
        <v>55</v>
      </c>
      <c r="F16" s="275"/>
      <c r="G16" s="275"/>
      <c r="H16" s="275"/>
      <c r="I16" s="276"/>
    </row>
    <row r="17" spans="1:9" x14ac:dyDescent="0.25">
      <c r="A17" s="17"/>
      <c r="B17" s="246"/>
      <c r="C17" s="259"/>
      <c r="D17" s="259"/>
      <c r="E17" s="259"/>
    </row>
    <row r="18" spans="1:9" ht="15.75" thickBot="1" x14ac:dyDescent="0.3">
      <c r="A18" s="17"/>
      <c r="B18" s="17"/>
    </row>
    <row r="19" spans="1:9" ht="15.75" thickBot="1" x14ac:dyDescent="0.3">
      <c r="A19" s="17"/>
      <c r="B19" s="254" t="s">
        <v>361</v>
      </c>
      <c r="C19" s="260" t="s">
        <v>169</v>
      </c>
      <c r="E19" s="254" t="s">
        <v>360</v>
      </c>
      <c r="F19" s="262"/>
      <c r="G19" s="262"/>
      <c r="H19" s="262"/>
      <c r="I19" s="263" t="s">
        <v>169</v>
      </c>
    </row>
    <row r="20" spans="1:9" ht="15.75" thickBot="1" x14ac:dyDescent="0.3">
      <c r="A20" s="17"/>
      <c r="B20" s="250" t="s">
        <v>207</v>
      </c>
      <c r="C20" s="28">
        <v>80</v>
      </c>
      <c r="E20" s="348" t="s">
        <v>356</v>
      </c>
      <c r="F20" s="349"/>
      <c r="G20" s="349"/>
      <c r="H20" s="349"/>
      <c r="I20" s="350">
        <v>36</v>
      </c>
    </row>
    <row r="21" spans="1:9" x14ac:dyDescent="0.25">
      <c r="A21" s="17"/>
      <c r="B21" s="251" t="s">
        <v>208</v>
      </c>
      <c r="C21" s="30">
        <v>80</v>
      </c>
      <c r="E21" s="258" t="s">
        <v>447</v>
      </c>
      <c r="F21" s="264"/>
      <c r="G21" s="264"/>
      <c r="H21" s="264"/>
      <c r="I21" s="265">
        <v>14</v>
      </c>
    </row>
    <row r="22" spans="1:9" ht="15.75" thickBot="1" x14ac:dyDescent="0.3">
      <c r="A22" s="17"/>
      <c r="B22" s="251" t="s">
        <v>209</v>
      </c>
      <c r="C22" s="30">
        <v>80</v>
      </c>
      <c r="E22" s="351" t="s">
        <v>446</v>
      </c>
      <c r="F22" s="268"/>
      <c r="G22" s="268"/>
      <c r="H22" s="268"/>
      <c r="I22" s="269">
        <v>36</v>
      </c>
    </row>
    <row r="23" spans="1:9" x14ac:dyDescent="0.25">
      <c r="A23" s="17"/>
      <c r="B23" s="252" t="s">
        <v>210</v>
      </c>
      <c r="C23" s="30">
        <v>80</v>
      </c>
      <c r="E23" s="252" t="s">
        <v>362</v>
      </c>
      <c r="F23" s="266"/>
      <c r="G23" s="266"/>
      <c r="H23" s="266"/>
      <c r="I23" s="267">
        <v>25</v>
      </c>
    </row>
    <row r="24" spans="1:9" ht="15.75" thickBot="1" x14ac:dyDescent="0.3">
      <c r="A24" s="17"/>
      <c r="B24" s="252" t="s">
        <v>211</v>
      </c>
      <c r="C24" s="30">
        <v>80</v>
      </c>
      <c r="E24" s="253" t="s">
        <v>363</v>
      </c>
      <c r="F24" s="277"/>
      <c r="G24" s="277"/>
      <c r="H24" s="277"/>
      <c r="I24" s="278">
        <v>55</v>
      </c>
    </row>
    <row r="25" spans="1:9" ht="15.75" thickBot="1" x14ac:dyDescent="0.3">
      <c r="A25" s="17"/>
      <c r="B25" s="253" t="s">
        <v>212</v>
      </c>
      <c r="C25" s="80">
        <v>80</v>
      </c>
      <c r="E25" s="256" t="s">
        <v>472</v>
      </c>
      <c r="F25" s="264"/>
      <c r="G25" s="264"/>
      <c r="H25" s="264"/>
      <c r="I25" s="265">
        <v>19</v>
      </c>
    </row>
    <row r="26" spans="1:9" ht="15.75" thickBot="1" x14ac:dyDescent="0.3">
      <c r="A26" s="17"/>
      <c r="B26" s="254" t="s">
        <v>213</v>
      </c>
      <c r="C26" s="78">
        <v>50</v>
      </c>
      <c r="E26" s="257" t="s">
        <v>473</v>
      </c>
      <c r="F26" s="268"/>
      <c r="G26" s="268"/>
      <c r="H26" s="268"/>
      <c r="I26" s="269">
        <v>22</v>
      </c>
    </row>
    <row r="27" spans="1:9" ht="15.75" thickBot="1" x14ac:dyDescent="0.3">
      <c r="A27" s="17"/>
      <c r="B27" s="255" t="s">
        <v>214</v>
      </c>
      <c r="C27" s="28">
        <v>80</v>
      </c>
      <c r="E27" s="386" t="s">
        <v>496</v>
      </c>
      <c r="F27" s="377"/>
      <c r="G27" s="377"/>
      <c r="H27" s="377"/>
      <c r="I27" s="387">
        <v>22</v>
      </c>
    </row>
    <row r="28" spans="1:9" x14ac:dyDescent="0.25">
      <c r="A28" s="17"/>
      <c r="B28" s="252" t="s">
        <v>215</v>
      </c>
      <c r="C28" s="30">
        <v>80</v>
      </c>
      <c r="E28" s="256" t="s">
        <v>448</v>
      </c>
      <c r="F28" s="264"/>
      <c r="G28" s="264"/>
      <c r="H28" s="264"/>
      <c r="I28" s="265">
        <v>20</v>
      </c>
    </row>
    <row r="29" spans="1:9" x14ac:dyDescent="0.25">
      <c r="A29" s="17"/>
      <c r="B29" s="252" t="s">
        <v>216</v>
      </c>
      <c r="C29" s="30">
        <v>80</v>
      </c>
      <c r="E29" s="252" t="s">
        <v>449</v>
      </c>
      <c r="F29" s="266"/>
      <c r="G29" s="266"/>
      <c r="H29" s="266"/>
      <c r="I29" s="267">
        <v>25</v>
      </c>
    </row>
    <row r="30" spans="1:9" x14ac:dyDescent="0.25">
      <c r="A30" s="17"/>
      <c r="B30" s="252" t="s">
        <v>217</v>
      </c>
      <c r="C30" s="30">
        <v>80</v>
      </c>
      <c r="E30" s="252" t="s">
        <v>450</v>
      </c>
      <c r="F30" s="266"/>
      <c r="G30" s="266"/>
      <c r="H30" s="266"/>
      <c r="I30" s="267">
        <v>50</v>
      </c>
    </row>
    <row r="31" spans="1:9" ht="15.75" thickBot="1" x14ac:dyDescent="0.3">
      <c r="A31" s="17"/>
      <c r="B31" s="252" t="s">
        <v>218</v>
      </c>
      <c r="C31" s="30">
        <v>80</v>
      </c>
      <c r="E31" s="257" t="s">
        <v>451</v>
      </c>
      <c r="F31" s="268"/>
      <c r="G31" s="268"/>
      <c r="H31" s="268"/>
      <c r="I31" s="269">
        <v>75</v>
      </c>
    </row>
    <row r="32" spans="1:9" x14ac:dyDescent="0.25">
      <c r="A32" s="17"/>
      <c r="B32" s="256" t="s">
        <v>219</v>
      </c>
      <c r="C32" s="25">
        <v>630</v>
      </c>
      <c r="E32" s="256" t="s">
        <v>474</v>
      </c>
      <c r="F32" s="264"/>
      <c r="G32" s="264"/>
      <c r="H32" s="264"/>
      <c r="I32" s="265">
        <v>25</v>
      </c>
    </row>
    <row r="33" spans="1:9" ht="15.75" thickBot="1" x14ac:dyDescent="0.3">
      <c r="A33" s="17"/>
      <c r="B33" s="252" t="s">
        <v>454</v>
      </c>
      <c r="C33" s="30">
        <v>320</v>
      </c>
      <c r="E33" s="388" t="s">
        <v>475</v>
      </c>
      <c r="F33" s="389"/>
      <c r="G33" s="389"/>
      <c r="H33" s="389"/>
      <c r="I33" s="390">
        <v>30</v>
      </c>
    </row>
    <row r="34" spans="1:9" ht="15.75" thickBot="1" x14ac:dyDescent="0.3">
      <c r="A34" s="17"/>
      <c r="B34" s="257" t="s">
        <v>455</v>
      </c>
      <c r="C34" s="33">
        <v>320</v>
      </c>
      <c r="E34" s="386" t="s">
        <v>431</v>
      </c>
      <c r="F34" s="377"/>
      <c r="G34" s="377"/>
      <c r="H34" s="377"/>
      <c r="I34" s="387">
        <v>30</v>
      </c>
    </row>
    <row r="35" spans="1:9" x14ac:dyDescent="0.25">
      <c r="A35" s="17"/>
      <c r="B35" s="256" t="s">
        <v>382</v>
      </c>
      <c r="C35" s="25">
        <v>80</v>
      </c>
      <c r="E35" s="256" t="s">
        <v>390</v>
      </c>
      <c r="F35" s="264"/>
      <c r="G35" s="264"/>
      <c r="H35" s="264"/>
      <c r="I35" s="265">
        <v>10</v>
      </c>
    </row>
    <row r="36" spans="1:9" x14ac:dyDescent="0.25">
      <c r="A36" s="17"/>
      <c r="B36" s="252" t="s">
        <v>410</v>
      </c>
      <c r="C36" s="30">
        <v>80</v>
      </c>
      <c r="E36" s="252" t="s">
        <v>391</v>
      </c>
      <c r="F36" s="266"/>
      <c r="G36" s="266"/>
      <c r="H36" s="266"/>
      <c r="I36" s="267">
        <v>14</v>
      </c>
    </row>
    <row r="37" spans="1:9" ht="15.75" thickBot="1" x14ac:dyDescent="0.3">
      <c r="A37" s="17"/>
      <c r="B37" s="252" t="s">
        <v>422</v>
      </c>
      <c r="C37" s="30">
        <v>80</v>
      </c>
      <c r="E37" s="257" t="s">
        <v>392</v>
      </c>
      <c r="F37" s="268"/>
      <c r="G37" s="268"/>
      <c r="H37" s="268"/>
      <c r="I37" s="269">
        <v>22</v>
      </c>
    </row>
    <row r="38" spans="1:9" ht="15.75" thickBot="1" x14ac:dyDescent="0.3">
      <c r="A38" s="17"/>
      <c r="B38" s="257" t="s">
        <v>385</v>
      </c>
      <c r="C38" s="33">
        <v>80</v>
      </c>
      <c r="E38" s="352" t="s">
        <v>337</v>
      </c>
      <c r="F38" s="349"/>
      <c r="G38" s="349"/>
      <c r="H38" s="349"/>
      <c r="I38" s="350">
        <v>25</v>
      </c>
    </row>
    <row r="39" spans="1:9" ht="15.75" thickBot="1" x14ac:dyDescent="0.3">
      <c r="A39" s="17"/>
      <c r="B39" s="255" t="s">
        <v>309</v>
      </c>
      <c r="C39" s="28">
        <v>75</v>
      </c>
      <c r="E39" s="257" t="s">
        <v>438</v>
      </c>
      <c r="F39" s="268"/>
      <c r="G39" s="268"/>
      <c r="H39" s="268"/>
      <c r="I39" s="269">
        <v>30</v>
      </c>
    </row>
    <row r="40" spans="1:9" x14ac:dyDescent="0.25">
      <c r="A40" s="17"/>
      <c r="B40" s="252" t="s">
        <v>310</v>
      </c>
      <c r="C40" s="30">
        <v>75</v>
      </c>
    </row>
    <row r="41" spans="1:9" x14ac:dyDescent="0.25">
      <c r="A41" s="17"/>
      <c r="B41" s="252" t="s">
        <v>311</v>
      </c>
      <c r="C41" s="30">
        <v>75</v>
      </c>
    </row>
    <row r="42" spans="1:9" ht="15.75" thickBot="1" x14ac:dyDescent="0.3">
      <c r="A42" s="17"/>
      <c r="B42" s="257" t="s">
        <v>312</v>
      </c>
      <c r="C42" s="33">
        <v>75</v>
      </c>
    </row>
    <row r="43" spans="1:9" x14ac:dyDescent="0.25">
      <c r="A43" s="17"/>
      <c r="B43" s="258" t="s">
        <v>364</v>
      </c>
      <c r="C43" s="25">
        <v>90</v>
      </c>
    </row>
    <row r="44" spans="1:9" x14ac:dyDescent="0.25">
      <c r="A44" s="17"/>
      <c r="B44" s="251" t="s">
        <v>365</v>
      </c>
      <c r="C44" s="30">
        <v>90</v>
      </c>
    </row>
    <row r="45" spans="1:9" x14ac:dyDescent="0.25">
      <c r="A45" s="17"/>
      <c r="B45" s="251" t="s">
        <v>366</v>
      </c>
      <c r="C45" s="30">
        <v>90</v>
      </c>
    </row>
    <row r="46" spans="1:9" x14ac:dyDescent="0.25">
      <c r="A46" s="17"/>
      <c r="B46" s="251" t="s">
        <v>367</v>
      </c>
      <c r="C46" s="30">
        <v>90</v>
      </c>
    </row>
    <row r="47" spans="1:9" ht="15.75" thickBot="1" x14ac:dyDescent="0.3">
      <c r="A47" s="17"/>
      <c r="B47" s="257" t="s">
        <v>453</v>
      </c>
      <c r="C47" s="33">
        <v>280</v>
      </c>
    </row>
    <row r="48" spans="1:9" x14ac:dyDescent="0.25">
      <c r="A48" s="17"/>
      <c r="B48" s="246"/>
      <c r="C48" s="36"/>
    </row>
    <row r="49" spans="1:3" x14ac:dyDescent="0.25">
      <c r="A49" s="17"/>
      <c r="B49" s="246"/>
      <c r="C49" s="36"/>
    </row>
    <row r="50" spans="1:3" x14ac:dyDescent="0.25">
      <c r="A50" s="17"/>
      <c r="B50" s="246"/>
      <c r="C50" s="36"/>
    </row>
    <row r="51" spans="1:3" x14ac:dyDescent="0.25">
      <c r="A51" s="17"/>
    </row>
    <row r="52" spans="1:3" x14ac:dyDescent="0.25">
      <c r="B52" s="17"/>
    </row>
    <row r="53" spans="1:3" x14ac:dyDescent="0.25">
      <c r="B53" s="17"/>
    </row>
    <row r="54" spans="1:3" x14ac:dyDescent="0.25">
      <c r="B54" s="17"/>
    </row>
    <row r="55" spans="1:3" x14ac:dyDescent="0.25">
      <c r="B55" s="17"/>
    </row>
    <row r="56" spans="1:3" x14ac:dyDescent="0.25">
      <c r="B56" s="17"/>
    </row>
    <row r="57" spans="1:3" x14ac:dyDescent="0.25">
      <c r="B57" s="17"/>
    </row>
    <row r="58" spans="1:3" x14ac:dyDescent="0.25">
      <c r="B58" s="17"/>
    </row>
    <row r="59" spans="1:3" x14ac:dyDescent="0.25">
      <c r="B59" s="17"/>
    </row>
    <row r="60" spans="1:3" x14ac:dyDescent="0.25">
      <c r="B60" s="17"/>
    </row>
    <row r="61" spans="1:3" x14ac:dyDescent="0.25">
      <c r="B61" s="17"/>
    </row>
  </sheetData>
  <sheetProtection sheet="1" objects="1" scenarios="1"/>
  <pageMargins left="0.25" right="0.25" top="0.75" bottom="0.75" header="0.3" footer="0.3"/>
  <pageSetup scale="92" orientation="portrait" horizontalDpi="0" verticalDpi="0" r:id="rId1"/>
  <headerFooter>
    <oddFooter xml:space="preserve">&amp;CMEL Products, 7110 Laurel Canyon Blvd., North Hollywood, CA, 91605   818.982.1483&amp;R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D206"/>
  <sheetViews>
    <sheetView zoomScaleNormal="100" workbookViewId="0">
      <pane ySplit="1" topLeftCell="A2" activePane="bottomLeft" state="frozen"/>
      <selection activeCell="C5" sqref="C5:I5"/>
      <selection pane="bottomLeft" activeCell="D179" sqref="D179"/>
    </sheetView>
  </sheetViews>
  <sheetFormatPr defaultRowHeight="15" x14ac:dyDescent="0.25"/>
  <cols>
    <col min="1" max="1" width="2.85546875" style="7" customWidth="1"/>
    <col min="2" max="2" width="9.85546875" style="7" customWidth="1"/>
    <col min="3" max="3" width="29.85546875" style="7" bestFit="1" customWidth="1"/>
    <col min="4" max="4" width="29.140625" style="7" bestFit="1" customWidth="1"/>
    <col min="5" max="16384" width="9.140625" style="7"/>
  </cols>
  <sheetData>
    <row r="1" spans="2:4" ht="15.75" thickBot="1" x14ac:dyDescent="0.3">
      <c r="B1" s="52" t="s">
        <v>190</v>
      </c>
      <c r="C1" s="53" t="s">
        <v>191</v>
      </c>
      <c r="D1" s="54" t="s">
        <v>177</v>
      </c>
    </row>
    <row r="2" spans="2:4" x14ac:dyDescent="0.25">
      <c r="B2" s="55">
        <v>1</v>
      </c>
      <c r="C2" s="56" t="s">
        <v>180</v>
      </c>
      <c r="D2" s="57" t="s">
        <v>79</v>
      </c>
    </row>
    <row r="3" spans="2:4" x14ac:dyDescent="0.25">
      <c r="B3" s="58">
        <v>1</v>
      </c>
      <c r="C3" s="59" t="s">
        <v>180</v>
      </c>
      <c r="D3" s="60" t="s">
        <v>82</v>
      </c>
    </row>
    <row r="4" spans="2:4" x14ac:dyDescent="0.25">
      <c r="B4" s="58">
        <v>1</v>
      </c>
      <c r="C4" s="59" t="s">
        <v>180</v>
      </c>
      <c r="D4" s="60" t="s">
        <v>97</v>
      </c>
    </row>
    <row r="5" spans="2:4" x14ac:dyDescent="0.25">
      <c r="B5" s="58">
        <v>1</v>
      </c>
      <c r="C5" s="59" t="s">
        <v>180</v>
      </c>
      <c r="D5" s="60" t="s">
        <v>118</v>
      </c>
    </row>
    <row r="6" spans="2:4" x14ac:dyDescent="0.25">
      <c r="B6" s="58">
        <v>1</v>
      </c>
      <c r="C6" s="59" t="s">
        <v>180</v>
      </c>
      <c r="D6" s="60" t="s">
        <v>119</v>
      </c>
    </row>
    <row r="7" spans="2:4" x14ac:dyDescent="0.25">
      <c r="B7" s="58">
        <v>1</v>
      </c>
      <c r="C7" s="59" t="s">
        <v>180</v>
      </c>
      <c r="D7" s="60" t="s">
        <v>120</v>
      </c>
    </row>
    <row r="8" spans="2:4" x14ac:dyDescent="0.25">
      <c r="B8" s="58">
        <v>1</v>
      </c>
      <c r="C8" s="59" t="s">
        <v>180</v>
      </c>
      <c r="D8" s="60" t="s">
        <v>132</v>
      </c>
    </row>
    <row r="9" spans="2:4" ht="15.75" thickBot="1" x14ac:dyDescent="0.3">
      <c r="B9" s="61">
        <v>1</v>
      </c>
      <c r="C9" s="62" t="s">
        <v>180</v>
      </c>
      <c r="D9" s="63" t="s">
        <v>133</v>
      </c>
    </row>
    <row r="10" spans="2:4" x14ac:dyDescent="0.25">
      <c r="B10" s="55">
        <v>2</v>
      </c>
      <c r="C10" s="56" t="s">
        <v>181</v>
      </c>
      <c r="D10" s="57" t="s">
        <v>9</v>
      </c>
    </row>
    <row r="11" spans="2:4" x14ac:dyDescent="0.25">
      <c r="B11" s="58">
        <v>2</v>
      </c>
      <c r="C11" s="59" t="s">
        <v>181</v>
      </c>
      <c r="D11" s="60" t="s">
        <v>89</v>
      </c>
    </row>
    <row r="12" spans="2:4" x14ac:dyDescent="0.25">
      <c r="B12" s="58">
        <v>2</v>
      </c>
      <c r="C12" s="59" t="s">
        <v>181</v>
      </c>
      <c r="D12" s="60" t="s">
        <v>10</v>
      </c>
    </row>
    <row r="13" spans="2:4" x14ac:dyDescent="0.25">
      <c r="B13" s="58">
        <v>2</v>
      </c>
      <c r="C13" s="59" t="s">
        <v>181</v>
      </c>
      <c r="D13" s="60" t="s">
        <v>11</v>
      </c>
    </row>
    <row r="14" spans="2:4" x14ac:dyDescent="0.25">
      <c r="B14" s="58">
        <v>2</v>
      </c>
      <c r="C14" s="59" t="s">
        <v>181</v>
      </c>
      <c r="D14" s="60" t="s">
        <v>12</v>
      </c>
    </row>
    <row r="15" spans="2:4" x14ac:dyDescent="0.25">
      <c r="B15" s="58">
        <v>2</v>
      </c>
      <c r="C15" s="59" t="s">
        <v>181</v>
      </c>
      <c r="D15" s="60" t="s">
        <v>13</v>
      </c>
    </row>
    <row r="16" spans="2:4" x14ac:dyDescent="0.25">
      <c r="B16" s="58">
        <v>2</v>
      </c>
      <c r="C16" s="59" t="s">
        <v>181</v>
      </c>
      <c r="D16" s="60" t="s">
        <v>14</v>
      </c>
    </row>
    <row r="17" spans="2:4" ht="15.75" thickBot="1" x14ac:dyDescent="0.3">
      <c r="B17" s="61">
        <v>2</v>
      </c>
      <c r="C17" s="62" t="s">
        <v>181</v>
      </c>
      <c r="D17" s="63" t="s">
        <v>15</v>
      </c>
    </row>
    <row r="18" spans="2:4" x14ac:dyDescent="0.25">
      <c r="B18" s="55">
        <v>3</v>
      </c>
      <c r="C18" s="56" t="s">
        <v>182</v>
      </c>
      <c r="D18" s="57" t="s">
        <v>16</v>
      </c>
    </row>
    <row r="19" spans="2:4" x14ac:dyDescent="0.25">
      <c r="B19" s="58">
        <v>3</v>
      </c>
      <c r="C19" s="59" t="s">
        <v>182</v>
      </c>
      <c r="D19" s="60" t="s">
        <v>115</v>
      </c>
    </row>
    <row r="20" spans="2:4" x14ac:dyDescent="0.25">
      <c r="B20" s="58">
        <v>3</v>
      </c>
      <c r="C20" s="59" t="s">
        <v>182</v>
      </c>
      <c r="D20" s="60" t="s">
        <v>17</v>
      </c>
    </row>
    <row r="21" spans="2:4" x14ac:dyDescent="0.25">
      <c r="B21" s="58">
        <v>3</v>
      </c>
      <c r="C21" s="59" t="s">
        <v>182</v>
      </c>
      <c r="D21" s="60" t="s">
        <v>18</v>
      </c>
    </row>
    <row r="22" spans="2:4" x14ac:dyDescent="0.25">
      <c r="B22" s="58">
        <v>3</v>
      </c>
      <c r="C22" s="59" t="s">
        <v>182</v>
      </c>
      <c r="D22" s="60" t="s">
        <v>19</v>
      </c>
    </row>
    <row r="23" spans="2:4" x14ac:dyDescent="0.25">
      <c r="B23" s="58">
        <v>3</v>
      </c>
      <c r="C23" s="59" t="s">
        <v>182</v>
      </c>
      <c r="D23" s="60" t="s">
        <v>20</v>
      </c>
    </row>
    <row r="24" spans="2:4" x14ac:dyDescent="0.25">
      <c r="B24" s="58">
        <v>3</v>
      </c>
      <c r="C24" s="59" t="s">
        <v>182</v>
      </c>
      <c r="D24" s="60" t="s">
        <v>21</v>
      </c>
    </row>
    <row r="25" spans="2:4" ht="15.75" thickBot="1" x14ac:dyDescent="0.3">
      <c r="B25" s="61">
        <v>3</v>
      </c>
      <c r="C25" s="62" t="s">
        <v>182</v>
      </c>
      <c r="D25" s="63" t="s">
        <v>126</v>
      </c>
    </row>
    <row r="26" spans="2:4" x14ac:dyDescent="0.25">
      <c r="B26" s="55">
        <v>4</v>
      </c>
      <c r="C26" s="56" t="s">
        <v>183</v>
      </c>
      <c r="D26" s="57" t="s">
        <v>22</v>
      </c>
    </row>
    <row r="27" spans="2:4" x14ac:dyDescent="0.25">
      <c r="B27" s="58">
        <v>4</v>
      </c>
      <c r="C27" s="59" t="s">
        <v>183</v>
      </c>
      <c r="D27" s="60" t="s">
        <v>23</v>
      </c>
    </row>
    <row r="28" spans="2:4" x14ac:dyDescent="0.25">
      <c r="B28" s="58">
        <v>4</v>
      </c>
      <c r="C28" s="59" t="s">
        <v>183</v>
      </c>
      <c r="D28" s="60" t="s">
        <v>116</v>
      </c>
    </row>
    <row r="29" spans="2:4" x14ac:dyDescent="0.25">
      <c r="B29" s="58">
        <v>4</v>
      </c>
      <c r="C29" s="59" t="s">
        <v>183</v>
      </c>
      <c r="D29" s="60" t="s">
        <v>24</v>
      </c>
    </row>
    <row r="30" spans="2:4" x14ac:dyDescent="0.25">
      <c r="B30" s="58">
        <v>4</v>
      </c>
      <c r="C30" s="59" t="s">
        <v>183</v>
      </c>
      <c r="D30" s="60" t="s">
        <v>117</v>
      </c>
    </row>
    <row r="31" spans="2:4" x14ac:dyDescent="0.25">
      <c r="B31" s="58">
        <v>4</v>
      </c>
      <c r="C31" s="59" t="s">
        <v>183</v>
      </c>
      <c r="D31" s="60" t="s">
        <v>25</v>
      </c>
    </row>
    <row r="32" spans="2:4" x14ac:dyDescent="0.25">
      <c r="B32" s="58">
        <v>4</v>
      </c>
      <c r="C32" s="59" t="s">
        <v>183</v>
      </c>
      <c r="D32" s="60" t="s">
        <v>26</v>
      </c>
    </row>
    <row r="33" spans="2:4" ht="15.75" thickBot="1" x14ac:dyDescent="0.3">
      <c r="B33" s="61">
        <v>4</v>
      </c>
      <c r="C33" s="62" t="s">
        <v>183</v>
      </c>
      <c r="D33" s="63" t="s">
        <v>27</v>
      </c>
    </row>
    <row r="34" spans="2:4" x14ac:dyDescent="0.25">
      <c r="B34" s="55">
        <v>5</v>
      </c>
      <c r="C34" s="56" t="s">
        <v>184</v>
      </c>
      <c r="D34" s="57" t="s">
        <v>100</v>
      </c>
    </row>
    <row r="35" spans="2:4" x14ac:dyDescent="0.25">
      <c r="B35" s="58">
        <v>5</v>
      </c>
      <c r="C35" s="59" t="s">
        <v>184</v>
      </c>
      <c r="D35" s="60" t="s">
        <v>102</v>
      </c>
    </row>
    <row r="36" spans="2:4" x14ac:dyDescent="0.25">
      <c r="B36" s="58">
        <v>5</v>
      </c>
      <c r="C36" s="59" t="s">
        <v>184</v>
      </c>
      <c r="D36" s="60" t="s">
        <v>104</v>
      </c>
    </row>
    <row r="37" spans="2:4" x14ac:dyDescent="0.25">
      <c r="B37" s="58">
        <v>5</v>
      </c>
      <c r="C37" s="59" t="s">
        <v>184</v>
      </c>
      <c r="D37" s="60" t="s">
        <v>106</v>
      </c>
    </row>
    <row r="38" spans="2:4" x14ac:dyDescent="0.25">
      <c r="B38" s="58">
        <v>5</v>
      </c>
      <c r="C38" s="59" t="s">
        <v>184</v>
      </c>
      <c r="D38" s="60" t="s">
        <v>114</v>
      </c>
    </row>
    <row r="39" spans="2:4" x14ac:dyDescent="0.25">
      <c r="B39" s="58">
        <v>5</v>
      </c>
      <c r="C39" s="59" t="s">
        <v>184</v>
      </c>
      <c r="D39" s="60" t="s">
        <v>28</v>
      </c>
    </row>
    <row r="40" spans="2:4" x14ac:dyDescent="0.25">
      <c r="B40" s="58">
        <v>5</v>
      </c>
      <c r="C40" s="59" t="s">
        <v>184</v>
      </c>
      <c r="D40" s="60" t="s">
        <v>29</v>
      </c>
    </row>
    <row r="41" spans="2:4" ht="15.75" thickBot="1" x14ac:dyDescent="0.3">
      <c r="B41" s="61">
        <v>5</v>
      </c>
      <c r="C41" s="62" t="s">
        <v>184</v>
      </c>
      <c r="D41" s="63" t="s">
        <v>30</v>
      </c>
    </row>
    <row r="42" spans="2:4" x14ac:dyDescent="0.25">
      <c r="B42" s="55">
        <v>6</v>
      </c>
      <c r="C42" s="56" t="s">
        <v>185</v>
      </c>
      <c r="D42" s="57" t="s">
        <v>31</v>
      </c>
    </row>
    <row r="43" spans="2:4" x14ac:dyDescent="0.25">
      <c r="B43" s="58">
        <v>6</v>
      </c>
      <c r="C43" s="59" t="s">
        <v>185</v>
      </c>
      <c r="D43" s="60" t="s">
        <v>32</v>
      </c>
    </row>
    <row r="44" spans="2:4" x14ac:dyDescent="0.25">
      <c r="B44" s="58">
        <v>6</v>
      </c>
      <c r="C44" s="59" t="s">
        <v>185</v>
      </c>
      <c r="D44" s="60" t="s">
        <v>33</v>
      </c>
    </row>
    <row r="45" spans="2:4" x14ac:dyDescent="0.25">
      <c r="B45" s="58">
        <v>6</v>
      </c>
      <c r="C45" s="59" t="s">
        <v>185</v>
      </c>
      <c r="D45" s="60" t="s">
        <v>34</v>
      </c>
    </row>
    <row r="46" spans="2:4" x14ac:dyDescent="0.25">
      <c r="B46" s="58">
        <v>6</v>
      </c>
      <c r="C46" s="59" t="s">
        <v>185</v>
      </c>
      <c r="D46" s="60" t="s">
        <v>35</v>
      </c>
    </row>
    <row r="47" spans="2:4" x14ac:dyDescent="0.25">
      <c r="B47" s="58">
        <v>6</v>
      </c>
      <c r="C47" s="59" t="s">
        <v>185</v>
      </c>
      <c r="D47" s="60" t="s">
        <v>36</v>
      </c>
    </row>
    <row r="48" spans="2:4" x14ac:dyDescent="0.25">
      <c r="B48" s="58">
        <v>6</v>
      </c>
      <c r="C48" s="59" t="s">
        <v>185</v>
      </c>
      <c r="D48" s="60" t="s">
        <v>37</v>
      </c>
    </row>
    <row r="49" spans="2:4" ht="15.75" thickBot="1" x14ac:dyDescent="0.3">
      <c r="B49" s="61">
        <v>6</v>
      </c>
      <c r="C49" s="62" t="s">
        <v>185</v>
      </c>
      <c r="D49" s="63" t="s">
        <v>38</v>
      </c>
    </row>
    <row r="50" spans="2:4" x14ac:dyDescent="0.25">
      <c r="B50" s="55">
        <v>9</v>
      </c>
      <c r="C50" s="56" t="s">
        <v>227</v>
      </c>
      <c r="D50" s="57" t="s">
        <v>134</v>
      </c>
    </row>
    <row r="51" spans="2:4" x14ac:dyDescent="0.25">
      <c r="B51" s="58">
        <v>9</v>
      </c>
      <c r="C51" s="59" t="s">
        <v>227</v>
      </c>
      <c r="D51" s="60" t="s">
        <v>186</v>
      </c>
    </row>
    <row r="52" spans="2:4" x14ac:dyDescent="0.25">
      <c r="B52" s="58">
        <v>9</v>
      </c>
      <c r="C52" s="59" t="s">
        <v>227</v>
      </c>
      <c r="D52" s="60" t="s">
        <v>136</v>
      </c>
    </row>
    <row r="53" spans="2:4" ht="15.75" thickBot="1" x14ac:dyDescent="0.3">
      <c r="B53" s="61">
        <v>9</v>
      </c>
      <c r="C53" s="62" t="s">
        <v>227</v>
      </c>
      <c r="D53" s="63" t="s">
        <v>187</v>
      </c>
    </row>
    <row r="54" spans="2:4" x14ac:dyDescent="0.25">
      <c r="B54" s="55">
        <v>10</v>
      </c>
      <c r="C54" s="56" t="s">
        <v>228</v>
      </c>
      <c r="D54" s="57" t="s">
        <v>78</v>
      </c>
    </row>
    <row r="55" spans="2:4" x14ac:dyDescent="0.25">
      <c r="B55" s="58">
        <v>10</v>
      </c>
      <c r="C55" s="59" t="s">
        <v>228</v>
      </c>
      <c r="D55" s="60" t="s">
        <v>79</v>
      </c>
    </row>
    <row r="56" spans="2:4" x14ac:dyDescent="0.25">
      <c r="B56" s="58">
        <v>10</v>
      </c>
      <c r="C56" s="59" t="s">
        <v>228</v>
      </c>
      <c r="D56" s="60" t="s">
        <v>81</v>
      </c>
    </row>
    <row r="57" spans="2:4" x14ac:dyDescent="0.25">
      <c r="B57" s="58">
        <v>10</v>
      </c>
      <c r="C57" s="59" t="s">
        <v>228</v>
      </c>
      <c r="D57" s="60" t="s">
        <v>85</v>
      </c>
    </row>
    <row r="58" spans="2:4" x14ac:dyDescent="0.25">
      <c r="B58" s="58">
        <v>10</v>
      </c>
      <c r="C58" s="59" t="s">
        <v>228</v>
      </c>
      <c r="D58" s="60" t="s">
        <v>39</v>
      </c>
    </row>
    <row r="59" spans="2:4" x14ac:dyDescent="0.25">
      <c r="B59" s="58">
        <v>10</v>
      </c>
      <c r="C59" s="59" t="s">
        <v>228</v>
      </c>
      <c r="D59" s="60" t="s">
        <v>88</v>
      </c>
    </row>
    <row r="60" spans="2:4" x14ac:dyDescent="0.25">
      <c r="B60" s="58">
        <v>10</v>
      </c>
      <c r="C60" s="59" t="s">
        <v>228</v>
      </c>
      <c r="D60" s="60" t="s">
        <v>90</v>
      </c>
    </row>
    <row r="61" spans="2:4" ht="15.75" thickBot="1" x14ac:dyDescent="0.3">
      <c r="B61" s="61">
        <v>10</v>
      </c>
      <c r="C61" s="62" t="s">
        <v>228</v>
      </c>
      <c r="D61" s="63" t="s">
        <v>110</v>
      </c>
    </row>
    <row r="62" spans="2:4" x14ac:dyDescent="0.25">
      <c r="B62" s="55">
        <v>11</v>
      </c>
      <c r="C62" s="56" t="s">
        <v>188</v>
      </c>
      <c r="D62" s="57" t="s">
        <v>40</v>
      </c>
    </row>
    <row r="63" spans="2:4" x14ac:dyDescent="0.25">
      <c r="B63" s="58">
        <v>11</v>
      </c>
      <c r="C63" s="59" t="s">
        <v>188</v>
      </c>
      <c r="D63" s="60" t="s">
        <v>41</v>
      </c>
    </row>
    <row r="64" spans="2:4" x14ac:dyDescent="0.25">
      <c r="B64" s="58">
        <v>11</v>
      </c>
      <c r="C64" s="59" t="s">
        <v>188</v>
      </c>
      <c r="D64" s="60" t="s">
        <v>42</v>
      </c>
    </row>
    <row r="65" spans="2:4" x14ac:dyDescent="0.25">
      <c r="B65" s="58">
        <v>11</v>
      </c>
      <c r="C65" s="59" t="s">
        <v>188</v>
      </c>
      <c r="D65" s="60" t="s">
        <v>43</v>
      </c>
    </row>
    <row r="66" spans="2:4" x14ac:dyDescent="0.25">
      <c r="B66" s="58">
        <v>11</v>
      </c>
      <c r="C66" s="59" t="s">
        <v>188</v>
      </c>
      <c r="D66" s="60" t="s">
        <v>44</v>
      </c>
    </row>
    <row r="67" spans="2:4" x14ac:dyDescent="0.25">
      <c r="B67" s="58">
        <v>11</v>
      </c>
      <c r="C67" s="59" t="s">
        <v>188</v>
      </c>
      <c r="D67" s="60" t="s">
        <v>113</v>
      </c>
    </row>
    <row r="68" spans="2:4" x14ac:dyDescent="0.25">
      <c r="B68" s="58">
        <v>11</v>
      </c>
      <c r="C68" s="59" t="s">
        <v>188</v>
      </c>
      <c r="D68" s="60" t="s">
        <v>45</v>
      </c>
    </row>
    <row r="69" spans="2:4" ht="15.75" thickBot="1" x14ac:dyDescent="0.3">
      <c r="B69" s="61">
        <v>11</v>
      </c>
      <c r="C69" s="62" t="s">
        <v>188</v>
      </c>
      <c r="D69" s="63" t="s">
        <v>130</v>
      </c>
    </row>
    <row r="70" spans="2:4" x14ac:dyDescent="0.25">
      <c r="B70" s="55">
        <v>12</v>
      </c>
      <c r="C70" s="56" t="s">
        <v>189</v>
      </c>
      <c r="D70" s="57" t="s">
        <v>46</v>
      </c>
    </row>
    <row r="71" spans="2:4" x14ac:dyDescent="0.25">
      <c r="B71" s="58">
        <v>12</v>
      </c>
      <c r="C71" s="59" t="s">
        <v>189</v>
      </c>
      <c r="D71" s="60" t="s">
        <v>94</v>
      </c>
    </row>
    <row r="72" spans="2:4" x14ac:dyDescent="0.25">
      <c r="B72" s="58">
        <v>12</v>
      </c>
      <c r="C72" s="59" t="s">
        <v>189</v>
      </c>
      <c r="D72" s="60" t="s">
        <v>47</v>
      </c>
    </row>
    <row r="73" spans="2:4" x14ac:dyDescent="0.25">
      <c r="B73" s="58">
        <v>12</v>
      </c>
      <c r="C73" s="59" t="s">
        <v>189</v>
      </c>
      <c r="D73" s="60" t="s">
        <v>99</v>
      </c>
    </row>
    <row r="74" spans="2:4" x14ac:dyDescent="0.25">
      <c r="B74" s="58">
        <v>12</v>
      </c>
      <c r="C74" s="59" t="s">
        <v>189</v>
      </c>
      <c r="D74" s="60" t="s">
        <v>48</v>
      </c>
    </row>
    <row r="75" spans="2:4" x14ac:dyDescent="0.25">
      <c r="B75" s="58">
        <v>12</v>
      </c>
      <c r="C75" s="59" t="s">
        <v>189</v>
      </c>
      <c r="D75" s="60" t="s">
        <v>107</v>
      </c>
    </row>
    <row r="76" spans="2:4" x14ac:dyDescent="0.25">
      <c r="B76" s="58">
        <v>12</v>
      </c>
      <c r="C76" s="59" t="s">
        <v>189</v>
      </c>
      <c r="D76" s="60" t="s">
        <v>49</v>
      </c>
    </row>
    <row r="77" spans="2:4" ht="15.75" thickBot="1" x14ac:dyDescent="0.3">
      <c r="B77" s="61">
        <v>12</v>
      </c>
      <c r="C77" s="62" t="s">
        <v>189</v>
      </c>
      <c r="D77" s="63" t="s">
        <v>50</v>
      </c>
    </row>
    <row r="78" spans="2:4" x14ac:dyDescent="0.25">
      <c r="B78" s="55">
        <v>13</v>
      </c>
      <c r="C78" s="56" t="s">
        <v>229</v>
      </c>
      <c r="D78" s="57" t="s">
        <v>80</v>
      </c>
    </row>
    <row r="79" spans="2:4" x14ac:dyDescent="0.25">
      <c r="B79" s="58">
        <v>13</v>
      </c>
      <c r="C79" s="59" t="s">
        <v>229</v>
      </c>
      <c r="D79" s="60" t="s">
        <v>83</v>
      </c>
    </row>
    <row r="80" spans="2:4" x14ac:dyDescent="0.25">
      <c r="B80" s="58">
        <v>13</v>
      </c>
      <c r="C80" s="59" t="s">
        <v>229</v>
      </c>
      <c r="D80" s="60" t="s">
        <v>84</v>
      </c>
    </row>
    <row r="81" spans="2:4" x14ac:dyDescent="0.25">
      <c r="B81" s="58">
        <v>13</v>
      </c>
      <c r="C81" s="59" t="s">
        <v>229</v>
      </c>
      <c r="D81" s="60" t="s">
        <v>96</v>
      </c>
    </row>
    <row r="82" spans="2:4" x14ac:dyDescent="0.25">
      <c r="B82" s="58">
        <v>13</v>
      </c>
      <c r="C82" s="59" t="s">
        <v>229</v>
      </c>
      <c r="D82" s="60" t="s">
        <v>51</v>
      </c>
    </row>
    <row r="83" spans="2:4" x14ac:dyDescent="0.25">
      <c r="B83" s="58">
        <v>13</v>
      </c>
      <c r="C83" s="59" t="s">
        <v>229</v>
      </c>
      <c r="D83" s="60" t="s">
        <v>111</v>
      </c>
    </row>
    <row r="84" spans="2:4" x14ac:dyDescent="0.25">
      <c r="B84" s="58">
        <v>13</v>
      </c>
      <c r="C84" s="59" t="s">
        <v>229</v>
      </c>
      <c r="D84" s="60" t="s">
        <v>112</v>
      </c>
    </row>
    <row r="85" spans="2:4" ht="15.75" thickBot="1" x14ac:dyDescent="0.3">
      <c r="B85" s="61">
        <v>13</v>
      </c>
      <c r="C85" s="62" t="s">
        <v>229</v>
      </c>
      <c r="D85" s="63" t="s">
        <v>131</v>
      </c>
    </row>
    <row r="86" spans="2:4" x14ac:dyDescent="0.25">
      <c r="B86" s="55">
        <v>14</v>
      </c>
      <c r="C86" s="56" t="s">
        <v>230</v>
      </c>
      <c r="D86" s="57" t="s">
        <v>40</v>
      </c>
    </row>
    <row r="87" spans="2:4" x14ac:dyDescent="0.25">
      <c r="B87" s="58">
        <v>14</v>
      </c>
      <c r="C87" s="59" t="s">
        <v>230</v>
      </c>
      <c r="D87" s="60" t="s">
        <v>43</v>
      </c>
    </row>
    <row r="88" spans="2:4" x14ac:dyDescent="0.25">
      <c r="B88" s="58">
        <v>14</v>
      </c>
      <c r="C88" s="59" t="s">
        <v>230</v>
      </c>
      <c r="D88" s="60" t="s">
        <v>99</v>
      </c>
    </row>
    <row r="89" spans="2:4" x14ac:dyDescent="0.25">
      <c r="B89" s="58">
        <v>14</v>
      </c>
      <c r="C89" s="59" t="s">
        <v>230</v>
      </c>
      <c r="D89" s="60" t="s">
        <v>48</v>
      </c>
    </row>
    <row r="90" spans="2:4" x14ac:dyDescent="0.25">
      <c r="B90" s="58">
        <v>14</v>
      </c>
      <c r="C90" s="59" t="s">
        <v>230</v>
      </c>
      <c r="D90" s="60" t="s">
        <v>28</v>
      </c>
    </row>
    <row r="91" spans="2:4" x14ac:dyDescent="0.25">
      <c r="B91" s="58">
        <v>14</v>
      </c>
      <c r="C91" s="59" t="s">
        <v>230</v>
      </c>
      <c r="D91" s="60" t="s">
        <v>20</v>
      </c>
    </row>
    <row r="92" spans="2:4" x14ac:dyDescent="0.25">
      <c r="B92" s="58">
        <v>14</v>
      </c>
      <c r="C92" s="59" t="s">
        <v>230</v>
      </c>
      <c r="D92" s="60" t="s">
        <v>125</v>
      </c>
    </row>
    <row r="93" spans="2:4" ht="15.75" thickBot="1" x14ac:dyDescent="0.3">
      <c r="B93" s="61">
        <v>14</v>
      </c>
      <c r="C93" s="62" t="s">
        <v>230</v>
      </c>
      <c r="D93" s="63" t="s">
        <v>36</v>
      </c>
    </row>
    <row r="94" spans="2:4" x14ac:dyDescent="0.25">
      <c r="B94" s="55" t="s">
        <v>401</v>
      </c>
      <c r="C94" s="56" t="s">
        <v>231</v>
      </c>
      <c r="D94" s="57" t="s">
        <v>40</v>
      </c>
    </row>
    <row r="95" spans="2:4" x14ac:dyDescent="0.25">
      <c r="B95" s="58" t="s">
        <v>401</v>
      </c>
      <c r="C95" s="59" t="s">
        <v>231</v>
      </c>
      <c r="D95" s="60" t="s">
        <v>16</v>
      </c>
    </row>
    <row r="96" spans="2:4" x14ac:dyDescent="0.25">
      <c r="B96" s="58" t="s">
        <v>401</v>
      </c>
      <c r="C96" s="59" t="s">
        <v>231</v>
      </c>
      <c r="D96" s="60" t="s">
        <v>46</v>
      </c>
    </row>
    <row r="97" spans="2:4" x14ac:dyDescent="0.25">
      <c r="B97" s="58" t="s">
        <v>401</v>
      </c>
      <c r="C97" s="59" t="s">
        <v>231</v>
      </c>
      <c r="D97" s="60" t="s">
        <v>95</v>
      </c>
    </row>
    <row r="98" spans="2:4" x14ac:dyDescent="0.25">
      <c r="B98" s="58" t="s">
        <v>401</v>
      </c>
      <c r="C98" s="59" t="s">
        <v>231</v>
      </c>
      <c r="D98" s="60" t="s">
        <v>12</v>
      </c>
    </row>
    <row r="99" spans="2:4" x14ac:dyDescent="0.25">
      <c r="B99" s="58" t="s">
        <v>401</v>
      </c>
      <c r="C99" s="59" t="s">
        <v>231</v>
      </c>
      <c r="D99" s="60" t="s">
        <v>22</v>
      </c>
    </row>
    <row r="100" spans="2:4" x14ac:dyDescent="0.25">
      <c r="B100" s="58" t="s">
        <v>401</v>
      </c>
      <c r="C100" s="59" t="s">
        <v>231</v>
      </c>
      <c r="D100" s="60" t="s">
        <v>47</v>
      </c>
    </row>
    <row r="101" spans="2:4" x14ac:dyDescent="0.25">
      <c r="B101" s="58" t="s">
        <v>401</v>
      </c>
      <c r="C101" s="59" t="s">
        <v>231</v>
      </c>
      <c r="D101" s="60" t="s">
        <v>42</v>
      </c>
    </row>
    <row r="102" spans="2:4" x14ac:dyDescent="0.25">
      <c r="B102" s="58" t="s">
        <v>401</v>
      </c>
      <c r="C102" s="59" t="s">
        <v>231</v>
      </c>
      <c r="D102" s="60" t="s">
        <v>99</v>
      </c>
    </row>
    <row r="103" spans="2:4" x14ac:dyDescent="0.25">
      <c r="B103" s="58" t="s">
        <v>401</v>
      </c>
      <c r="C103" s="59" t="s">
        <v>231</v>
      </c>
      <c r="D103" s="60" t="s">
        <v>31</v>
      </c>
    </row>
    <row r="104" spans="2:4" x14ac:dyDescent="0.25">
      <c r="B104" s="58" t="s">
        <v>401</v>
      </c>
      <c r="C104" s="59" t="s">
        <v>231</v>
      </c>
      <c r="D104" s="60" t="s">
        <v>23</v>
      </c>
    </row>
    <row r="105" spans="2:4" x14ac:dyDescent="0.25">
      <c r="B105" s="58" t="s">
        <v>401</v>
      </c>
      <c r="C105" s="59" t="s">
        <v>231</v>
      </c>
      <c r="D105" s="60" t="s">
        <v>48</v>
      </c>
    </row>
    <row r="106" spans="2:4" x14ac:dyDescent="0.25">
      <c r="B106" s="58" t="s">
        <v>401</v>
      </c>
      <c r="C106" s="59" t="s">
        <v>231</v>
      </c>
      <c r="D106" s="60" t="s">
        <v>32</v>
      </c>
    </row>
    <row r="107" spans="2:4" x14ac:dyDescent="0.25">
      <c r="B107" s="58" t="s">
        <v>401</v>
      </c>
      <c r="C107" s="59" t="s">
        <v>231</v>
      </c>
      <c r="D107" s="60" t="s">
        <v>33</v>
      </c>
    </row>
    <row r="108" spans="2:4" x14ac:dyDescent="0.25">
      <c r="B108" s="58" t="s">
        <v>401</v>
      </c>
      <c r="C108" s="59" t="s">
        <v>231</v>
      </c>
      <c r="D108" s="60" t="s">
        <v>114</v>
      </c>
    </row>
    <row r="109" spans="2:4" x14ac:dyDescent="0.25">
      <c r="B109" s="58" t="s">
        <v>401</v>
      </c>
      <c r="C109" s="59" t="s">
        <v>231</v>
      </c>
      <c r="D109" s="60" t="s">
        <v>134</v>
      </c>
    </row>
    <row r="110" spans="2:4" x14ac:dyDescent="0.25">
      <c r="B110" s="58" t="s">
        <v>401</v>
      </c>
      <c r="C110" s="59" t="s">
        <v>231</v>
      </c>
      <c r="D110" s="60" t="s">
        <v>186</v>
      </c>
    </row>
    <row r="111" spans="2:4" x14ac:dyDescent="0.25">
      <c r="B111" s="58" t="s">
        <v>401</v>
      </c>
      <c r="C111" s="59" t="s">
        <v>231</v>
      </c>
      <c r="D111" s="60" t="s">
        <v>136</v>
      </c>
    </row>
    <row r="112" spans="2:4" x14ac:dyDescent="0.25">
      <c r="B112" s="58" t="s">
        <v>401</v>
      </c>
      <c r="C112" s="59" t="s">
        <v>231</v>
      </c>
      <c r="D112" s="60" t="s">
        <v>187</v>
      </c>
    </row>
    <row r="113" spans="2:4" x14ac:dyDescent="0.25">
      <c r="B113" s="58" t="s">
        <v>401</v>
      </c>
      <c r="C113" s="59" t="s">
        <v>231</v>
      </c>
      <c r="D113" s="60" t="s">
        <v>24</v>
      </c>
    </row>
    <row r="114" spans="2:4" x14ac:dyDescent="0.25">
      <c r="B114" s="58" t="s">
        <v>401</v>
      </c>
      <c r="C114" s="59" t="s">
        <v>231</v>
      </c>
      <c r="D114" s="60" t="s">
        <v>199</v>
      </c>
    </row>
    <row r="115" spans="2:4" x14ac:dyDescent="0.25">
      <c r="B115" s="58" t="s">
        <v>401</v>
      </c>
      <c r="C115" s="59" t="s">
        <v>231</v>
      </c>
      <c r="D115" s="60" t="s">
        <v>50</v>
      </c>
    </row>
    <row r="116" spans="2:4" x14ac:dyDescent="0.25">
      <c r="B116" s="58" t="s">
        <v>401</v>
      </c>
      <c r="C116" s="59" t="s">
        <v>231</v>
      </c>
      <c r="D116" s="60" t="s">
        <v>200</v>
      </c>
    </row>
    <row r="117" spans="2:4" x14ac:dyDescent="0.25">
      <c r="B117" s="58" t="s">
        <v>401</v>
      </c>
      <c r="C117" s="59" t="s">
        <v>231</v>
      </c>
      <c r="D117" s="60" t="s">
        <v>25</v>
      </c>
    </row>
    <row r="118" spans="2:4" x14ac:dyDescent="0.25">
      <c r="B118" s="58" t="s">
        <v>401</v>
      </c>
      <c r="C118" s="59" t="s">
        <v>231</v>
      </c>
      <c r="D118" s="60" t="s">
        <v>19</v>
      </c>
    </row>
    <row r="119" spans="2:4" x14ac:dyDescent="0.25">
      <c r="B119" s="58" t="s">
        <v>401</v>
      </c>
      <c r="C119" s="59" t="s">
        <v>231</v>
      </c>
      <c r="D119" s="60" t="s">
        <v>20</v>
      </c>
    </row>
    <row r="120" spans="2:4" x14ac:dyDescent="0.25">
      <c r="B120" s="58" t="s">
        <v>401</v>
      </c>
      <c r="C120" s="59" t="s">
        <v>231</v>
      </c>
      <c r="D120" s="60" t="s">
        <v>21</v>
      </c>
    </row>
    <row r="121" spans="2:4" x14ac:dyDescent="0.25">
      <c r="B121" s="58" t="s">
        <v>401</v>
      </c>
      <c r="C121" s="59" t="s">
        <v>231</v>
      </c>
      <c r="D121" s="60" t="s">
        <v>35</v>
      </c>
    </row>
    <row r="122" spans="2:4" x14ac:dyDescent="0.25">
      <c r="B122" s="58" t="s">
        <v>401</v>
      </c>
      <c r="C122" s="59" t="s">
        <v>231</v>
      </c>
      <c r="D122" s="60" t="s">
        <v>37</v>
      </c>
    </row>
    <row r="123" spans="2:4" ht="15.75" thickBot="1" x14ac:dyDescent="0.3">
      <c r="B123" s="61" t="s">
        <v>401</v>
      </c>
      <c r="C123" s="62" t="s">
        <v>231</v>
      </c>
      <c r="D123" s="63" t="s">
        <v>15</v>
      </c>
    </row>
    <row r="124" spans="2:4" x14ac:dyDescent="0.25">
      <c r="B124" s="55" t="s">
        <v>402</v>
      </c>
      <c r="C124" s="56" t="s">
        <v>231</v>
      </c>
      <c r="D124" s="57" t="s">
        <v>77</v>
      </c>
    </row>
    <row r="125" spans="2:4" x14ac:dyDescent="0.25">
      <c r="B125" s="58" t="s">
        <v>402</v>
      </c>
      <c r="C125" s="59" t="s">
        <v>231</v>
      </c>
      <c r="D125" s="60" t="s">
        <v>64</v>
      </c>
    </row>
    <row r="126" spans="2:4" x14ac:dyDescent="0.25">
      <c r="B126" s="58" t="s">
        <v>402</v>
      </c>
      <c r="C126" s="59" t="s">
        <v>231</v>
      </c>
      <c r="D126" s="60" t="s">
        <v>79</v>
      </c>
    </row>
    <row r="127" spans="2:4" x14ac:dyDescent="0.25">
      <c r="B127" s="58" t="s">
        <v>402</v>
      </c>
      <c r="C127" s="59" t="s">
        <v>231</v>
      </c>
      <c r="D127" s="60" t="s">
        <v>82</v>
      </c>
    </row>
    <row r="128" spans="2:4" x14ac:dyDescent="0.25">
      <c r="B128" s="58" t="s">
        <v>402</v>
      </c>
      <c r="C128" s="59" t="s">
        <v>231</v>
      </c>
      <c r="D128" s="60" t="s">
        <v>9</v>
      </c>
    </row>
    <row r="129" spans="2:4" x14ac:dyDescent="0.25">
      <c r="B129" s="58" t="s">
        <v>402</v>
      </c>
      <c r="C129" s="59" t="s">
        <v>231</v>
      </c>
      <c r="D129" s="60" t="s">
        <v>10</v>
      </c>
    </row>
    <row r="130" spans="2:4" x14ac:dyDescent="0.25">
      <c r="B130" s="58" t="s">
        <v>402</v>
      </c>
      <c r="C130" s="59" t="s">
        <v>231</v>
      </c>
      <c r="D130" s="60" t="s">
        <v>11</v>
      </c>
    </row>
    <row r="131" spans="2:4" x14ac:dyDescent="0.25">
      <c r="B131" s="58" t="s">
        <v>402</v>
      </c>
      <c r="C131" s="59" t="s">
        <v>231</v>
      </c>
      <c r="D131" s="60" t="s">
        <v>97</v>
      </c>
    </row>
    <row r="132" spans="2:4" x14ac:dyDescent="0.25">
      <c r="B132" s="58" t="s">
        <v>402</v>
      </c>
      <c r="C132" s="59" t="s">
        <v>231</v>
      </c>
      <c r="D132" s="60" t="s">
        <v>43</v>
      </c>
    </row>
    <row r="133" spans="2:4" x14ac:dyDescent="0.25">
      <c r="B133" s="58" t="s">
        <v>402</v>
      </c>
      <c r="C133" s="59" t="s">
        <v>231</v>
      </c>
      <c r="D133" s="60" t="s">
        <v>101</v>
      </c>
    </row>
    <row r="134" spans="2:4" x14ac:dyDescent="0.25">
      <c r="B134" s="58" t="s">
        <v>402</v>
      </c>
      <c r="C134" s="59" t="s">
        <v>231</v>
      </c>
      <c r="D134" s="60" t="s">
        <v>52</v>
      </c>
    </row>
    <row r="135" spans="2:4" x14ac:dyDescent="0.25">
      <c r="B135" s="58" t="s">
        <v>402</v>
      </c>
      <c r="C135" s="59" t="s">
        <v>231</v>
      </c>
      <c r="D135" s="60" t="s">
        <v>53</v>
      </c>
    </row>
    <row r="136" spans="2:4" x14ac:dyDescent="0.25">
      <c r="B136" s="58" t="s">
        <v>402</v>
      </c>
      <c r="C136" s="59" t="s">
        <v>231</v>
      </c>
      <c r="D136" s="60" t="s">
        <v>54</v>
      </c>
    </row>
    <row r="137" spans="2:4" x14ac:dyDescent="0.25">
      <c r="B137" s="58" t="s">
        <v>402</v>
      </c>
      <c r="C137" s="59" t="s">
        <v>231</v>
      </c>
      <c r="D137" s="60" t="s">
        <v>55</v>
      </c>
    </row>
    <row r="138" spans="2:4" x14ac:dyDescent="0.25">
      <c r="B138" s="58" t="s">
        <v>402</v>
      </c>
      <c r="C138" s="59" t="s">
        <v>231</v>
      </c>
      <c r="D138" s="60" t="s">
        <v>44</v>
      </c>
    </row>
    <row r="139" spans="2:4" x14ac:dyDescent="0.25">
      <c r="B139" s="58" t="s">
        <v>402</v>
      </c>
      <c r="C139" s="59" t="s">
        <v>231</v>
      </c>
      <c r="D139" s="60" t="s">
        <v>56</v>
      </c>
    </row>
    <row r="140" spans="2:4" x14ac:dyDescent="0.25">
      <c r="B140" s="58" t="s">
        <v>402</v>
      </c>
      <c r="C140" s="59" t="s">
        <v>231</v>
      </c>
      <c r="D140" s="60" t="s">
        <v>57</v>
      </c>
    </row>
    <row r="141" spans="2:4" x14ac:dyDescent="0.25">
      <c r="B141" s="58" t="s">
        <v>402</v>
      </c>
      <c r="C141" s="59" t="s">
        <v>231</v>
      </c>
      <c r="D141" s="60" t="s">
        <v>49</v>
      </c>
    </row>
    <row r="142" spans="2:4" x14ac:dyDescent="0.25">
      <c r="B142" s="58" t="s">
        <v>402</v>
      </c>
      <c r="C142" s="59" t="s">
        <v>231</v>
      </c>
      <c r="D142" s="60" t="s">
        <v>58</v>
      </c>
    </row>
    <row r="143" spans="2:4" x14ac:dyDescent="0.25">
      <c r="B143" s="58" t="s">
        <v>402</v>
      </c>
      <c r="C143" s="59" t="s">
        <v>231</v>
      </c>
      <c r="D143" s="60" t="s">
        <v>120</v>
      </c>
    </row>
    <row r="144" spans="2:4" x14ac:dyDescent="0.25">
      <c r="B144" s="58" t="s">
        <v>402</v>
      </c>
      <c r="C144" s="59" t="s">
        <v>231</v>
      </c>
      <c r="D144" s="60" t="s">
        <v>122</v>
      </c>
    </row>
    <row r="145" spans="2:4" x14ac:dyDescent="0.25">
      <c r="B145" s="58" t="s">
        <v>402</v>
      </c>
      <c r="C145" s="59" t="s">
        <v>231</v>
      </c>
      <c r="D145" s="60" t="s">
        <v>123</v>
      </c>
    </row>
    <row r="146" spans="2:4" x14ac:dyDescent="0.25">
      <c r="B146" s="58" t="s">
        <v>402</v>
      </c>
      <c r="C146" s="59" t="s">
        <v>231</v>
      </c>
      <c r="D146" s="60" t="s">
        <v>124</v>
      </c>
    </row>
    <row r="147" spans="2:4" x14ac:dyDescent="0.25">
      <c r="B147" s="58" t="s">
        <v>402</v>
      </c>
      <c r="C147" s="59" t="s">
        <v>231</v>
      </c>
      <c r="D147" s="60" t="s">
        <v>59</v>
      </c>
    </row>
    <row r="148" spans="2:4" x14ac:dyDescent="0.25">
      <c r="B148" s="58" t="s">
        <v>402</v>
      </c>
      <c r="C148" s="59" t="s">
        <v>231</v>
      </c>
      <c r="D148" s="60" t="s">
        <v>36</v>
      </c>
    </row>
    <row r="149" spans="2:4" x14ac:dyDescent="0.25">
      <c r="B149" s="58" t="s">
        <v>402</v>
      </c>
      <c r="C149" s="59" t="s">
        <v>231</v>
      </c>
      <c r="D149" s="60" t="s">
        <v>30</v>
      </c>
    </row>
    <row r="150" spans="2:4" x14ac:dyDescent="0.25">
      <c r="B150" s="58" t="s">
        <v>402</v>
      </c>
      <c r="C150" s="59" t="s">
        <v>231</v>
      </c>
      <c r="D150" s="60" t="s">
        <v>26</v>
      </c>
    </row>
    <row r="151" spans="2:4" x14ac:dyDescent="0.25">
      <c r="B151" s="58" t="s">
        <v>402</v>
      </c>
      <c r="C151" s="59" t="s">
        <v>231</v>
      </c>
      <c r="D151" s="60" t="s">
        <v>38</v>
      </c>
    </row>
    <row r="152" spans="2:4" x14ac:dyDescent="0.25">
      <c r="B152" s="58" t="s">
        <v>402</v>
      </c>
      <c r="C152" s="59" t="s">
        <v>231</v>
      </c>
      <c r="D152" s="60" t="s">
        <v>132</v>
      </c>
    </row>
    <row r="153" spans="2:4" ht="15.75" thickBot="1" x14ac:dyDescent="0.3">
      <c r="B153" s="61" t="s">
        <v>402</v>
      </c>
      <c r="C153" s="62" t="s">
        <v>231</v>
      </c>
      <c r="D153" s="63" t="s">
        <v>133</v>
      </c>
    </row>
    <row r="154" spans="2:4" x14ac:dyDescent="0.25">
      <c r="B154" s="55">
        <v>21</v>
      </c>
      <c r="C154" s="56" t="s">
        <v>383</v>
      </c>
      <c r="D154" s="57" t="s">
        <v>79</v>
      </c>
    </row>
    <row r="155" spans="2:4" x14ac:dyDescent="0.25">
      <c r="B155" s="58">
        <v>21</v>
      </c>
      <c r="C155" s="59" t="s">
        <v>383</v>
      </c>
      <c r="D155" s="60" t="s">
        <v>374</v>
      </c>
    </row>
    <row r="156" spans="2:4" x14ac:dyDescent="0.25">
      <c r="B156" s="58">
        <v>21</v>
      </c>
      <c r="C156" s="59" t="s">
        <v>383</v>
      </c>
      <c r="D156" s="60" t="s">
        <v>375</v>
      </c>
    </row>
    <row r="157" spans="2:4" x14ac:dyDescent="0.25">
      <c r="B157" s="58">
        <v>21</v>
      </c>
      <c r="C157" s="59" t="s">
        <v>383</v>
      </c>
      <c r="D157" s="60" t="s">
        <v>376</v>
      </c>
    </row>
    <row r="158" spans="2:4" x14ac:dyDescent="0.25">
      <c r="B158" s="58">
        <v>21</v>
      </c>
      <c r="C158" s="59" t="s">
        <v>383</v>
      </c>
      <c r="D158" s="60" t="s">
        <v>377</v>
      </c>
    </row>
    <row r="159" spans="2:4" x14ac:dyDescent="0.25">
      <c r="B159" s="58">
        <v>21</v>
      </c>
      <c r="C159" s="59" t="s">
        <v>383</v>
      </c>
      <c r="D159" s="60" t="s">
        <v>380</v>
      </c>
    </row>
    <row r="160" spans="2:4" x14ac:dyDescent="0.25">
      <c r="B160" s="58">
        <v>21</v>
      </c>
      <c r="C160" s="59" t="s">
        <v>383</v>
      </c>
      <c r="D160" s="60" t="s">
        <v>378</v>
      </c>
    </row>
    <row r="161" spans="2:4" x14ac:dyDescent="0.25">
      <c r="B161" s="58">
        <v>21</v>
      </c>
      <c r="C161" s="59" t="s">
        <v>383</v>
      </c>
      <c r="D161" s="60" t="s">
        <v>379</v>
      </c>
    </row>
    <row r="162" spans="2:4" ht="15.75" thickBot="1" x14ac:dyDescent="0.3">
      <c r="B162" s="61">
        <v>21</v>
      </c>
      <c r="C162" s="62" t="s">
        <v>383</v>
      </c>
      <c r="D162" s="63" t="s">
        <v>132</v>
      </c>
    </row>
    <row r="163" spans="2:4" x14ac:dyDescent="0.25">
      <c r="B163" s="55">
        <v>22</v>
      </c>
      <c r="C163" s="56" t="s">
        <v>411</v>
      </c>
      <c r="D163" s="57" t="s">
        <v>405</v>
      </c>
    </row>
    <row r="164" spans="2:4" x14ac:dyDescent="0.25">
      <c r="B164" s="58">
        <v>22</v>
      </c>
      <c r="C164" s="59" t="s">
        <v>411</v>
      </c>
      <c r="D164" s="60" t="s">
        <v>409</v>
      </c>
    </row>
    <row r="165" spans="2:4" x14ac:dyDescent="0.25">
      <c r="B165" s="58">
        <v>22</v>
      </c>
      <c r="C165" s="59" t="s">
        <v>411</v>
      </c>
      <c r="D165" s="60" t="s">
        <v>406</v>
      </c>
    </row>
    <row r="166" spans="2:4" x14ac:dyDescent="0.25">
      <c r="B166" s="58">
        <v>22</v>
      </c>
      <c r="C166" s="59" t="s">
        <v>411</v>
      </c>
      <c r="D166" s="60" t="s">
        <v>78</v>
      </c>
    </row>
    <row r="167" spans="2:4" x14ac:dyDescent="0.25">
      <c r="B167" s="58">
        <v>22</v>
      </c>
      <c r="C167" s="59" t="s">
        <v>411</v>
      </c>
      <c r="D167" s="60" t="s">
        <v>407</v>
      </c>
    </row>
    <row r="168" spans="2:4" x14ac:dyDescent="0.25">
      <c r="B168" s="58">
        <v>22</v>
      </c>
      <c r="C168" s="59" t="s">
        <v>411</v>
      </c>
      <c r="D168" s="60" t="s">
        <v>84</v>
      </c>
    </row>
    <row r="169" spans="2:4" x14ac:dyDescent="0.25">
      <c r="B169" s="58">
        <v>22</v>
      </c>
      <c r="C169" s="59" t="s">
        <v>411</v>
      </c>
      <c r="D169" s="60" t="s">
        <v>412</v>
      </c>
    </row>
    <row r="170" spans="2:4" ht="15.75" thickBot="1" x14ac:dyDescent="0.3">
      <c r="B170" s="61">
        <v>22</v>
      </c>
      <c r="C170" s="62" t="s">
        <v>411</v>
      </c>
      <c r="D170" s="63" t="s">
        <v>108</v>
      </c>
    </row>
    <row r="171" spans="2:4" x14ac:dyDescent="0.25">
      <c r="B171" s="55">
        <v>23</v>
      </c>
      <c r="C171" s="56" t="s">
        <v>456</v>
      </c>
      <c r="D171" s="57" t="s">
        <v>81</v>
      </c>
    </row>
    <row r="172" spans="2:4" x14ac:dyDescent="0.25">
      <c r="B172" s="58">
        <v>23</v>
      </c>
      <c r="C172" s="59" t="s">
        <v>456</v>
      </c>
      <c r="D172" s="60" t="s">
        <v>85</v>
      </c>
    </row>
    <row r="173" spans="2:4" x14ac:dyDescent="0.25">
      <c r="B173" s="58">
        <v>23</v>
      </c>
      <c r="C173" s="59" t="s">
        <v>456</v>
      </c>
      <c r="D173" s="60" t="s">
        <v>90</v>
      </c>
    </row>
    <row r="174" spans="2:4" x14ac:dyDescent="0.25">
      <c r="B174" s="58">
        <v>23</v>
      </c>
      <c r="C174" s="59" t="s">
        <v>456</v>
      </c>
      <c r="D174" s="60" t="s">
        <v>324</v>
      </c>
    </row>
    <row r="175" spans="2:4" x14ac:dyDescent="0.25">
      <c r="B175" s="58">
        <v>23</v>
      </c>
      <c r="C175" s="59" t="s">
        <v>456</v>
      </c>
      <c r="D175" s="60" t="s">
        <v>49</v>
      </c>
    </row>
    <row r="176" spans="2:4" x14ac:dyDescent="0.25">
      <c r="B176" s="58">
        <v>23</v>
      </c>
      <c r="C176" s="59" t="s">
        <v>456</v>
      </c>
      <c r="D176" s="60" t="s">
        <v>111</v>
      </c>
    </row>
    <row r="177" spans="2:4" x14ac:dyDescent="0.25">
      <c r="B177" s="58">
        <v>23</v>
      </c>
      <c r="C177" s="59" t="s">
        <v>456</v>
      </c>
      <c r="D177" s="60" t="s">
        <v>141</v>
      </c>
    </row>
    <row r="178" spans="2:4" ht="15.75" thickBot="1" x14ac:dyDescent="0.3">
      <c r="B178" s="61">
        <v>23</v>
      </c>
      <c r="C178" s="62" t="s">
        <v>456</v>
      </c>
      <c r="D178" s="63" t="s">
        <v>25</v>
      </c>
    </row>
    <row r="179" spans="2:4" x14ac:dyDescent="0.25">
      <c r="B179" s="55">
        <v>26</v>
      </c>
      <c r="C179" s="56" t="s">
        <v>355</v>
      </c>
      <c r="D179" s="57" t="s">
        <v>83</v>
      </c>
    </row>
    <row r="180" spans="2:4" x14ac:dyDescent="0.25">
      <c r="B180" s="58">
        <v>26</v>
      </c>
      <c r="C180" s="59" t="s">
        <v>355</v>
      </c>
      <c r="D180" s="60" t="s">
        <v>85</v>
      </c>
    </row>
    <row r="181" spans="2:4" x14ac:dyDescent="0.25">
      <c r="B181" s="58">
        <v>26</v>
      </c>
      <c r="C181" s="59" t="s">
        <v>355</v>
      </c>
      <c r="D181" s="60" t="s">
        <v>88</v>
      </c>
    </row>
    <row r="182" spans="2:4" x14ac:dyDescent="0.25">
      <c r="B182" s="58">
        <v>26</v>
      </c>
      <c r="C182" s="59" t="s">
        <v>355</v>
      </c>
      <c r="D182" s="60" t="s">
        <v>96</v>
      </c>
    </row>
    <row r="183" spans="2:4" x14ac:dyDescent="0.25">
      <c r="B183" s="58">
        <v>26</v>
      </c>
      <c r="C183" s="59" t="s">
        <v>355</v>
      </c>
      <c r="D183" s="60" t="s">
        <v>108</v>
      </c>
    </row>
    <row r="184" spans="2:4" x14ac:dyDescent="0.25">
      <c r="B184" s="58">
        <v>26</v>
      </c>
      <c r="C184" s="59" t="s">
        <v>355</v>
      </c>
      <c r="D184" s="60" t="s">
        <v>110</v>
      </c>
    </row>
    <row r="185" spans="2:4" x14ac:dyDescent="0.25">
      <c r="B185" s="58">
        <v>26</v>
      </c>
      <c r="C185" s="59" t="s">
        <v>355</v>
      </c>
      <c r="D185" s="60" t="s">
        <v>141</v>
      </c>
    </row>
    <row r="186" spans="2:4" ht="15.75" thickBot="1" x14ac:dyDescent="0.3">
      <c r="B186" s="61">
        <v>26</v>
      </c>
      <c r="C186" s="62" t="s">
        <v>355</v>
      </c>
      <c r="D186" s="63" t="s">
        <v>15</v>
      </c>
    </row>
    <row r="187" spans="2:4" x14ac:dyDescent="0.25">
      <c r="B187" s="233">
        <v>50</v>
      </c>
      <c r="C187" s="234" t="s">
        <v>333</v>
      </c>
      <c r="D187" s="235" t="s">
        <v>315</v>
      </c>
    </row>
    <row r="188" spans="2:4" x14ac:dyDescent="0.25">
      <c r="B188" s="236">
        <v>50</v>
      </c>
      <c r="C188" s="232" t="s">
        <v>333</v>
      </c>
      <c r="D188" s="237" t="s">
        <v>314</v>
      </c>
    </row>
    <row r="189" spans="2:4" x14ac:dyDescent="0.25">
      <c r="B189" s="236">
        <v>50</v>
      </c>
      <c r="C189" s="232" t="s">
        <v>333</v>
      </c>
      <c r="D189" s="237" t="s">
        <v>316</v>
      </c>
    </row>
    <row r="190" spans="2:4" x14ac:dyDescent="0.25">
      <c r="B190" s="236">
        <v>50</v>
      </c>
      <c r="C190" s="232" t="s">
        <v>333</v>
      </c>
      <c r="D190" s="237" t="s">
        <v>317</v>
      </c>
    </row>
    <row r="191" spans="2:4" ht="15.75" thickBot="1" x14ac:dyDescent="0.3">
      <c r="B191" s="238">
        <v>50</v>
      </c>
      <c r="C191" s="239" t="s">
        <v>333</v>
      </c>
      <c r="D191" s="240" t="s">
        <v>313</v>
      </c>
    </row>
    <row r="192" spans="2:4" x14ac:dyDescent="0.25">
      <c r="B192" s="233">
        <v>51</v>
      </c>
      <c r="C192" s="234" t="s">
        <v>334</v>
      </c>
      <c r="D192" s="235" t="s">
        <v>320</v>
      </c>
    </row>
    <row r="193" spans="2:4" x14ac:dyDescent="0.25">
      <c r="B193" s="236">
        <v>51</v>
      </c>
      <c r="C193" s="232" t="s">
        <v>334</v>
      </c>
      <c r="D193" s="237" t="s">
        <v>321</v>
      </c>
    </row>
    <row r="194" spans="2:4" x14ac:dyDescent="0.25">
      <c r="B194" s="236">
        <v>51</v>
      </c>
      <c r="C194" s="232" t="s">
        <v>334</v>
      </c>
      <c r="D194" s="237" t="s">
        <v>318</v>
      </c>
    </row>
    <row r="195" spans="2:4" x14ac:dyDescent="0.25">
      <c r="B195" s="236">
        <v>51</v>
      </c>
      <c r="C195" s="232" t="s">
        <v>334</v>
      </c>
      <c r="D195" s="237" t="s">
        <v>322</v>
      </c>
    </row>
    <row r="196" spans="2:4" ht="15.75" thickBot="1" x14ac:dyDescent="0.3">
      <c r="B196" s="238">
        <v>51</v>
      </c>
      <c r="C196" s="239" t="s">
        <v>334</v>
      </c>
      <c r="D196" s="240" t="s">
        <v>319</v>
      </c>
    </row>
    <row r="197" spans="2:4" x14ac:dyDescent="0.25">
      <c r="B197" s="233">
        <v>52</v>
      </c>
      <c r="C197" s="234" t="s">
        <v>335</v>
      </c>
      <c r="D197" s="235" t="s">
        <v>325</v>
      </c>
    </row>
    <row r="198" spans="2:4" x14ac:dyDescent="0.25">
      <c r="B198" s="236">
        <v>52</v>
      </c>
      <c r="C198" s="232" t="s">
        <v>335</v>
      </c>
      <c r="D198" s="237" t="s">
        <v>323</v>
      </c>
    </row>
    <row r="199" spans="2:4" x14ac:dyDescent="0.25">
      <c r="B199" s="236">
        <v>52</v>
      </c>
      <c r="C199" s="232" t="s">
        <v>335</v>
      </c>
      <c r="D199" s="237" t="s">
        <v>324</v>
      </c>
    </row>
    <row r="200" spans="2:4" x14ac:dyDescent="0.25">
      <c r="B200" s="236">
        <v>52</v>
      </c>
      <c r="C200" s="232" t="s">
        <v>335</v>
      </c>
      <c r="D200" s="237" t="s">
        <v>313</v>
      </c>
    </row>
    <row r="201" spans="2:4" ht="15.75" thickBot="1" x14ac:dyDescent="0.3">
      <c r="B201" s="238">
        <v>52</v>
      </c>
      <c r="C201" s="239" t="s">
        <v>335</v>
      </c>
      <c r="D201" s="240" t="s">
        <v>326</v>
      </c>
    </row>
    <row r="202" spans="2:4" x14ac:dyDescent="0.25">
      <c r="B202" s="233">
        <v>53</v>
      </c>
      <c r="C202" s="234" t="s">
        <v>336</v>
      </c>
      <c r="D202" s="235" t="s">
        <v>328</v>
      </c>
    </row>
    <row r="203" spans="2:4" x14ac:dyDescent="0.25">
      <c r="B203" s="236">
        <v>53</v>
      </c>
      <c r="C203" s="232" t="s">
        <v>336</v>
      </c>
      <c r="D203" s="237" t="s">
        <v>331</v>
      </c>
    </row>
    <row r="204" spans="2:4" x14ac:dyDescent="0.25">
      <c r="B204" s="236">
        <v>53</v>
      </c>
      <c r="C204" s="232" t="s">
        <v>336</v>
      </c>
      <c r="D204" s="237" t="s">
        <v>330</v>
      </c>
    </row>
    <row r="205" spans="2:4" x14ac:dyDescent="0.25">
      <c r="B205" s="236">
        <v>53</v>
      </c>
      <c r="C205" s="232" t="s">
        <v>336</v>
      </c>
      <c r="D205" s="237" t="s">
        <v>329</v>
      </c>
    </row>
    <row r="206" spans="2:4" ht="15.75" thickBot="1" x14ac:dyDescent="0.3">
      <c r="B206" s="238">
        <v>53</v>
      </c>
      <c r="C206" s="239" t="s">
        <v>336</v>
      </c>
      <c r="D206" s="240" t="s">
        <v>327</v>
      </c>
    </row>
  </sheetData>
  <sheetProtection sheet="1" objects="1" scenarios="1"/>
  <printOptions horizontalCentered="1"/>
  <pageMargins left="0.7" right="0.7" top="0.75" bottom="0.75" header="0.3" footer="0.3"/>
  <pageSetup scale="68" orientation="portrait" r:id="rId1"/>
  <rowBreaks count="3" manualBreakCount="3">
    <brk id="61" max="16383" man="1"/>
    <brk id="93" max="16383" man="1"/>
    <brk id="17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C45"/>
  <sheetViews>
    <sheetView workbookViewId="0"/>
  </sheetViews>
  <sheetFormatPr defaultRowHeight="15" x14ac:dyDescent="0.25"/>
  <cols>
    <col min="1" max="1" width="3.28515625" style="7" customWidth="1"/>
    <col min="2" max="2" width="32.85546875" style="7" customWidth="1"/>
    <col min="3" max="3" width="24.28515625" style="7" bestFit="1" customWidth="1"/>
    <col min="4" max="4" width="21.5703125" style="7" bestFit="1" customWidth="1"/>
    <col min="5" max="16384" width="9.140625" style="7"/>
  </cols>
  <sheetData>
    <row r="1" spans="2:3" ht="15.75" thickBot="1" x14ac:dyDescent="0.3">
      <c r="B1" s="52" t="s">
        <v>192</v>
      </c>
      <c r="C1" s="54" t="s">
        <v>177</v>
      </c>
    </row>
    <row r="2" spans="2:3" x14ac:dyDescent="0.25">
      <c r="B2" s="64" t="s">
        <v>202</v>
      </c>
      <c r="C2" s="57" t="s">
        <v>39</v>
      </c>
    </row>
    <row r="3" spans="2:3" x14ac:dyDescent="0.25">
      <c r="B3" s="65" t="s">
        <v>202</v>
      </c>
      <c r="C3" s="60" t="s">
        <v>15</v>
      </c>
    </row>
    <row r="4" spans="2:3" x14ac:dyDescent="0.25">
      <c r="B4" s="65" t="s">
        <v>202</v>
      </c>
      <c r="C4" s="60" t="s">
        <v>187</v>
      </c>
    </row>
    <row r="5" spans="2:3" x14ac:dyDescent="0.25">
      <c r="B5" s="65" t="s">
        <v>202</v>
      </c>
      <c r="C5" s="60" t="s">
        <v>136</v>
      </c>
    </row>
    <row r="6" spans="2:3" x14ac:dyDescent="0.25">
      <c r="B6" s="65" t="s">
        <v>202</v>
      </c>
      <c r="C6" s="60" t="s">
        <v>186</v>
      </c>
    </row>
    <row r="7" spans="2:3" ht="15.75" thickBot="1" x14ac:dyDescent="0.3">
      <c r="B7" s="66" t="s">
        <v>202</v>
      </c>
      <c r="C7" s="63" t="s">
        <v>134</v>
      </c>
    </row>
    <row r="8" spans="2:3" x14ac:dyDescent="0.25">
      <c r="B8" s="64" t="s">
        <v>203</v>
      </c>
      <c r="C8" s="57" t="s">
        <v>24</v>
      </c>
    </row>
    <row r="9" spans="2:3" x14ac:dyDescent="0.25">
      <c r="B9" s="65" t="s">
        <v>203</v>
      </c>
      <c r="C9" s="60" t="s">
        <v>114</v>
      </c>
    </row>
    <row r="10" spans="2:3" x14ac:dyDescent="0.25">
      <c r="B10" s="65" t="s">
        <v>203</v>
      </c>
      <c r="C10" s="60" t="s">
        <v>29</v>
      </c>
    </row>
    <row r="11" spans="2:3" x14ac:dyDescent="0.25">
      <c r="B11" s="65" t="s">
        <v>203</v>
      </c>
      <c r="C11" s="60" t="s">
        <v>12</v>
      </c>
    </row>
    <row r="12" spans="2:3" x14ac:dyDescent="0.25">
      <c r="B12" s="65" t="s">
        <v>203</v>
      </c>
      <c r="C12" s="60" t="s">
        <v>40</v>
      </c>
    </row>
    <row r="13" spans="2:3" ht="15.75" thickBot="1" x14ac:dyDescent="0.3">
      <c r="B13" s="66" t="s">
        <v>203</v>
      </c>
      <c r="C13" s="63" t="s">
        <v>44</v>
      </c>
    </row>
    <row r="14" spans="2:3" x14ac:dyDescent="0.25">
      <c r="B14" s="64" t="s">
        <v>204</v>
      </c>
      <c r="C14" s="57" t="s">
        <v>17</v>
      </c>
    </row>
    <row r="15" spans="2:3" x14ac:dyDescent="0.25">
      <c r="B15" s="65" t="s">
        <v>204</v>
      </c>
      <c r="C15" s="60" t="s">
        <v>21</v>
      </c>
    </row>
    <row r="16" spans="2:3" x14ac:dyDescent="0.25">
      <c r="B16" s="65" t="s">
        <v>204</v>
      </c>
      <c r="C16" s="60" t="s">
        <v>16</v>
      </c>
    </row>
    <row r="17" spans="2:3" x14ac:dyDescent="0.25">
      <c r="B17" s="65" t="s">
        <v>204</v>
      </c>
      <c r="C17" s="60" t="s">
        <v>115</v>
      </c>
    </row>
    <row r="18" spans="2:3" x14ac:dyDescent="0.25">
      <c r="B18" s="65" t="s">
        <v>204</v>
      </c>
      <c r="C18" s="60" t="s">
        <v>22</v>
      </c>
    </row>
    <row r="19" spans="2:3" ht="15.75" thickBot="1" x14ac:dyDescent="0.3">
      <c r="B19" s="66" t="s">
        <v>204</v>
      </c>
      <c r="C19" s="63" t="s">
        <v>94</v>
      </c>
    </row>
    <row r="20" spans="2:3" x14ac:dyDescent="0.25">
      <c r="B20" s="67" t="s">
        <v>205</v>
      </c>
      <c r="C20" s="68" t="s">
        <v>34</v>
      </c>
    </row>
    <row r="21" spans="2:3" x14ac:dyDescent="0.25">
      <c r="B21" s="65" t="s">
        <v>205</v>
      </c>
      <c r="C21" s="60" t="s">
        <v>32</v>
      </c>
    </row>
    <row r="22" spans="2:3" x14ac:dyDescent="0.25">
      <c r="B22" s="65" t="s">
        <v>205</v>
      </c>
      <c r="C22" s="60" t="s">
        <v>47</v>
      </c>
    </row>
    <row r="23" spans="2:3" x14ac:dyDescent="0.25">
      <c r="B23" s="65" t="s">
        <v>205</v>
      </c>
      <c r="C23" s="60" t="s">
        <v>48</v>
      </c>
    </row>
    <row r="24" spans="2:3" x14ac:dyDescent="0.25">
      <c r="B24" s="65" t="s">
        <v>205</v>
      </c>
      <c r="C24" s="60" t="s">
        <v>50</v>
      </c>
    </row>
    <row r="25" spans="2:3" ht="15.75" thickBot="1" x14ac:dyDescent="0.3">
      <c r="B25" s="66" t="s">
        <v>205</v>
      </c>
      <c r="C25" s="63" t="s">
        <v>35</v>
      </c>
    </row>
    <row r="26" spans="2:3" x14ac:dyDescent="0.25">
      <c r="B26" s="64" t="s">
        <v>457</v>
      </c>
      <c r="C26" s="57" t="s">
        <v>40</v>
      </c>
    </row>
    <row r="27" spans="2:3" x14ac:dyDescent="0.25">
      <c r="B27" s="67" t="s">
        <v>457</v>
      </c>
      <c r="C27" s="68" t="s">
        <v>16</v>
      </c>
    </row>
    <row r="28" spans="2:3" x14ac:dyDescent="0.25">
      <c r="B28" s="67" t="s">
        <v>457</v>
      </c>
      <c r="C28" s="68" t="s">
        <v>46</v>
      </c>
    </row>
    <row r="29" spans="2:3" x14ac:dyDescent="0.25">
      <c r="B29" s="67" t="s">
        <v>457</v>
      </c>
      <c r="C29" s="68" t="s">
        <v>43</v>
      </c>
    </row>
    <row r="30" spans="2:3" x14ac:dyDescent="0.25">
      <c r="B30" s="67" t="s">
        <v>457</v>
      </c>
      <c r="C30" s="68" t="s">
        <v>102</v>
      </c>
    </row>
    <row r="31" spans="2:3" x14ac:dyDescent="0.25">
      <c r="B31" s="67" t="s">
        <v>457</v>
      </c>
      <c r="C31" s="68" t="s">
        <v>48</v>
      </c>
    </row>
    <row r="32" spans="2:3" x14ac:dyDescent="0.25">
      <c r="B32" s="67" t="s">
        <v>457</v>
      </c>
      <c r="C32" s="68" t="s">
        <v>106</v>
      </c>
    </row>
    <row r="33" spans="2:3" x14ac:dyDescent="0.25">
      <c r="B33" s="67" t="s">
        <v>457</v>
      </c>
      <c r="C33" s="68" t="s">
        <v>32</v>
      </c>
    </row>
    <row r="34" spans="2:3" x14ac:dyDescent="0.25">
      <c r="B34" s="67" t="s">
        <v>457</v>
      </c>
      <c r="C34" s="68" t="s">
        <v>107</v>
      </c>
    </row>
    <row r="35" spans="2:3" x14ac:dyDescent="0.25">
      <c r="B35" s="67" t="s">
        <v>457</v>
      </c>
      <c r="C35" s="68" t="s">
        <v>116</v>
      </c>
    </row>
    <row r="36" spans="2:3" x14ac:dyDescent="0.25">
      <c r="B36" s="67" t="s">
        <v>457</v>
      </c>
      <c r="C36" s="68" t="s">
        <v>117</v>
      </c>
    </row>
    <row r="37" spans="2:3" x14ac:dyDescent="0.25">
      <c r="B37" s="67" t="s">
        <v>457</v>
      </c>
      <c r="C37" s="68" t="s">
        <v>50</v>
      </c>
    </row>
    <row r="38" spans="2:3" x14ac:dyDescent="0.25">
      <c r="B38" s="67" t="s">
        <v>457</v>
      </c>
      <c r="C38" s="68" t="s">
        <v>45</v>
      </c>
    </row>
    <row r="39" spans="2:3" x14ac:dyDescent="0.25">
      <c r="B39" s="67" t="s">
        <v>457</v>
      </c>
      <c r="C39" s="68" t="s">
        <v>19</v>
      </c>
    </row>
    <row r="40" spans="2:3" x14ac:dyDescent="0.25">
      <c r="B40" s="67" t="s">
        <v>457</v>
      </c>
      <c r="C40" s="68" t="s">
        <v>21</v>
      </c>
    </row>
    <row r="41" spans="2:3" x14ac:dyDescent="0.25">
      <c r="B41" s="67" t="s">
        <v>457</v>
      </c>
      <c r="C41" s="68" t="s">
        <v>126</v>
      </c>
    </row>
    <row r="42" spans="2:3" x14ac:dyDescent="0.25">
      <c r="B42" s="67" t="s">
        <v>457</v>
      </c>
      <c r="C42" s="68" t="s">
        <v>35</v>
      </c>
    </row>
    <row r="43" spans="2:3" x14ac:dyDescent="0.25">
      <c r="B43" s="67" t="s">
        <v>457</v>
      </c>
      <c r="C43" s="68" t="s">
        <v>37</v>
      </c>
    </row>
    <row r="44" spans="2:3" x14ac:dyDescent="0.25">
      <c r="B44" s="67" t="s">
        <v>457</v>
      </c>
      <c r="C44" s="68" t="s">
        <v>30</v>
      </c>
    </row>
    <row r="45" spans="2:3" ht="15.75" thickBot="1" x14ac:dyDescent="0.3">
      <c r="B45" s="354" t="s">
        <v>457</v>
      </c>
      <c r="C45" s="355" t="s">
        <v>27</v>
      </c>
    </row>
  </sheetData>
  <sheetProtection sheet="1" objects="1" scenario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Wholesale Order Form P1</vt:lpstr>
      <vt:lpstr>Wholesale Order Form P2</vt:lpstr>
      <vt:lpstr>Wholesale Order Form P3</vt:lpstr>
      <vt:lpstr>Wholesale Order Form P4</vt:lpstr>
      <vt:lpstr>Wholesale Price List - Master</vt:lpstr>
      <vt:lpstr>Wholesale Price List Insert</vt:lpstr>
      <vt:lpstr>Retail Price List Insert</vt:lpstr>
      <vt:lpstr>PAX Kit Color Details</vt:lpstr>
      <vt:lpstr>AB Kit Color Details</vt:lpstr>
      <vt:lpstr>'Retail Price List Insert'!Print_Area</vt:lpstr>
      <vt:lpstr>'Wholesale Order Form P1'!Print_Area</vt:lpstr>
      <vt:lpstr>'Wholesale Order Form P2'!Print_Area</vt:lpstr>
      <vt:lpstr>'Wholesale Order Form P3'!Print_Area</vt:lpstr>
      <vt:lpstr>'Wholesale Order Form P4'!Print_Area</vt:lpstr>
      <vt:lpstr>'Wholesale Price List - Master'!Print_Area</vt:lpstr>
      <vt:lpstr>'Wholesale Price List Insert'!Print_Area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m.e.l. PC</dc:creator>
  <cp:lastModifiedBy>Roxanne Elliott</cp:lastModifiedBy>
  <cp:lastPrinted>2019-04-22T19:02:56Z</cp:lastPrinted>
  <dcterms:created xsi:type="dcterms:W3CDTF">2014-04-02T16:58:58Z</dcterms:created>
  <dcterms:modified xsi:type="dcterms:W3CDTF">2019-04-22T22:02:35Z</dcterms:modified>
</cp:coreProperties>
</file>